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_KSB Unna\01Wir über uns\01KreisSportBund Unna\Fördermittel\Fördermittel SJ im LSB\KJP 1.1.3\Vorlagen\"/>
    </mc:Choice>
  </mc:AlternateContent>
  <xr:revisionPtr revIDLastSave="0" documentId="13_ncr:1_{4B93B91E-4A97-45F4-99EF-C38D7323543F}" xr6:coauthVersionLast="47" xr6:coauthVersionMax="47" xr10:uidLastSave="{00000000-0000-0000-0000-000000000000}"/>
  <bookViews>
    <workbookView xWindow="30612" yWindow="-108" windowWidth="30936" windowHeight="16776" activeTab="1" xr2:uid="{9ED30531-9F5F-42CF-A0B3-6AC82591B9BD}"/>
  </bookViews>
  <sheets>
    <sheet name="Information" sheetId="1" r:id="rId1"/>
    <sheet name="VN" sheetId="2" r:id="rId2"/>
    <sheet name="VN-Beiblatt C1" sheetId="3" r:id="rId3"/>
    <sheet name="VN-Beiblatt C2" sheetId="4" r:id="rId4"/>
    <sheet name="VN-Beiblatt C3" sheetId="5" r:id="rId5"/>
    <sheet name="VN-Beiblatt D" sheetId="6" r:id="rId6"/>
    <sheet name="VN-Ergebnis und Bestätigung" sheetId="7" r:id="rId7"/>
  </sheets>
  <definedNames>
    <definedName name="_xlnm.Print_Area" localSheetId="4">'VN-Beiblatt C3'!$A$1:$W$38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7" l="1"/>
  <c r="C7" i="6"/>
  <c r="D8" i="5"/>
  <c r="C7" i="4"/>
  <c r="C7" i="3"/>
  <c r="C9" i="2"/>
  <c r="E17" i="7"/>
  <c r="E14" i="7" l="1"/>
  <c r="E13" i="7"/>
  <c r="E12" i="7"/>
  <c r="G19" i="6" l="1"/>
  <c r="G20" i="6"/>
  <c r="G21" i="6"/>
  <c r="G22" i="6"/>
  <c r="G23" i="6"/>
  <c r="G24" i="6"/>
  <c r="G25" i="6"/>
  <c r="G26" i="6"/>
  <c r="G27" i="6"/>
  <c r="G28" i="6"/>
  <c r="G29" i="6"/>
  <c r="G30" i="6"/>
  <c r="G31" i="6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F26" i="4" l="1"/>
  <c r="F27" i="4"/>
  <c r="F28" i="4"/>
  <c r="F29" i="4"/>
  <c r="F30" i="4"/>
  <c r="F31" i="4"/>
  <c r="F25" i="4"/>
  <c r="H25" i="4" s="1"/>
  <c r="H30" i="4"/>
  <c r="H31" i="4"/>
  <c r="F18" i="4"/>
  <c r="F19" i="4"/>
  <c r="F20" i="4"/>
  <c r="H20" i="4" s="1"/>
  <c r="F21" i="4"/>
  <c r="F22" i="4"/>
  <c r="F23" i="4"/>
  <c r="F17" i="4"/>
  <c r="H17" i="4" s="1"/>
  <c r="H26" i="4"/>
  <c r="H27" i="4"/>
  <c r="H28" i="4"/>
  <c r="H29" i="4"/>
  <c r="H21" i="4"/>
  <c r="H22" i="4"/>
  <c r="H23" i="4"/>
  <c r="H18" i="4"/>
  <c r="H19" i="4"/>
  <c r="G19" i="3"/>
  <c r="G18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M18" i="3" s="1"/>
  <c r="B8" i="6" l="1"/>
  <c r="C9" i="5"/>
  <c r="B8" i="4"/>
  <c r="C8" i="3"/>
  <c r="L32" i="6"/>
  <c r="L35" i="6" s="1"/>
  <c r="K32" i="6"/>
  <c r="I32" i="6"/>
  <c r="F31" i="6"/>
  <c r="H31" i="6" s="1"/>
  <c r="J31" i="6" s="1"/>
  <c r="F30" i="6"/>
  <c r="H30" i="6" s="1"/>
  <c r="J30" i="6" s="1"/>
  <c r="F29" i="6"/>
  <c r="H29" i="6" s="1"/>
  <c r="J29" i="6" s="1"/>
  <c r="F28" i="6"/>
  <c r="H28" i="6" s="1"/>
  <c r="J28" i="6" s="1"/>
  <c r="F27" i="6"/>
  <c r="H27" i="6" s="1"/>
  <c r="J27" i="6" s="1"/>
  <c r="F26" i="6"/>
  <c r="H26" i="6" s="1"/>
  <c r="J26" i="6" s="1"/>
  <c r="F25" i="6"/>
  <c r="H25" i="6" s="1"/>
  <c r="J25" i="6" s="1"/>
  <c r="F24" i="6"/>
  <c r="H24" i="6" s="1"/>
  <c r="J24" i="6" s="1"/>
  <c r="F23" i="6"/>
  <c r="H23" i="6" s="1"/>
  <c r="J23" i="6" s="1"/>
  <c r="F22" i="6"/>
  <c r="H22" i="6" s="1"/>
  <c r="J22" i="6" s="1"/>
  <c r="H21" i="6"/>
  <c r="J21" i="6" s="1"/>
  <c r="F21" i="6"/>
  <c r="F20" i="6"/>
  <c r="H20" i="6" s="1"/>
  <c r="J20" i="6" s="1"/>
  <c r="F19" i="6"/>
  <c r="H19" i="6" s="1"/>
  <c r="J19" i="6" s="1"/>
  <c r="F18" i="6"/>
  <c r="G18" i="6" s="1"/>
  <c r="W34" i="5"/>
  <c r="W37" i="5" s="1"/>
  <c r="V34" i="5"/>
  <c r="T34" i="5"/>
  <c r="E34" i="5"/>
  <c r="P33" i="5"/>
  <c r="R33" i="5" s="1"/>
  <c r="K33" i="5"/>
  <c r="M33" i="5" s="1"/>
  <c r="H33" i="5"/>
  <c r="P32" i="5"/>
  <c r="R32" i="5" s="1"/>
  <c r="K32" i="5"/>
  <c r="M32" i="5" s="1"/>
  <c r="H32" i="5"/>
  <c r="P31" i="5"/>
  <c r="R31" i="5" s="1"/>
  <c r="K31" i="5"/>
  <c r="M31" i="5" s="1"/>
  <c r="H31" i="5"/>
  <c r="P30" i="5"/>
  <c r="R30" i="5" s="1"/>
  <c r="K30" i="5"/>
  <c r="M30" i="5" s="1"/>
  <c r="H30" i="5"/>
  <c r="P29" i="5"/>
  <c r="R29" i="5" s="1"/>
  <c r="K29" i="5"/>
  <c r="M29" i="5" s="1"/>
  <c r="H29" i="5"/>
  <c r="P28" i="5"/>
  <c r="R28" i="5" s="1"/>
  <c r="K28" i="5"/>
  <c r="M28" i="5" s="1"/>
  <c r="H28" i="5"/>
  <c r="P27" i="5"/>
  <c r="R27" i="5" s="1"/>
  <c r="M27" i="5"/>
  <c r="K27" i="5"/>
  <c r="H27" i="5"/>
  <c r="P26" i="5"/>
  <c r="R26" i="5" s="1"/>
  <c r="K26" i="5"/>
  <c r="M26" i="5" s="1"/>
  <c r="S26" i="5" s="1"/>
  <c r="U26" i="5" s="1"/>
  <c r="H26" i="5"/>
  <c r="P25" i="5"/>
  <c r="R25" i="5" s="1"/>
  <c r="K25" i="5"/>
  <c r="M25" i="5" s="1"/>
  <c r="H25" i="5"/>
  <c r="P24" i="5"/>
  <c r="R24" i="5" s="1"/>
  <c r="K24" i="5"/>
  <c r="M24" i="5" s="1"/>
  <c r="H24" i="5"/>
  <c r="P23" i="5"/>
  <c r="R23" i="5" s="1"/>
  <c r="K23" i="5"/>
  <c r="M23" i="5" s="1"/>
  <c r="H23" i="5"/>
  <c r="P22" i="5"/>
  <c r="R22" i="5" s="1"/>
  <c r="K22" i="5"/>
  <c r="M22" i="5" s="1"/>
  <c r="H22" i="5"/>
  <c r="R21" i="5"/>
  <c r="P21" i="5"/>
  <c r="K21" i="5"/>
  <c r="M21" i="5" s="1"/>
  <c r="H21" i="5"/>
  <c r="P20" i="5"/>
  <c r="R20" i="5" s="1"/>
  <c r="K20" i="5"/>
  <c r="M20" i="5" s="1"/>
  <c r="H20" i="5"/>
  <c r="P19" i="5"/>
  <c r="M19" i="5"/>
  <c r="K19" i="5"/>
  <c r="H19" i="5"/>
  <c r="J32" i="4"/>
  <c r="J35" i="4" s="1"/>
  <c r="I32" i="4"/>
  <c r="G32" i="4"/>
  <c r="F32" i="4"/>
  <c r="C28" i="2" s="1"/>
  <c r="S33" i="3"/>
  <c r="S36" i="3" s="1"/>
  <c r="P33" i="3"/>
  <c r="N32" i="3"/>
  <c r="G32" i="3"/>
  <c r="I32" i="3" s="1"/>
  <c r="N31" i="3"/>
  <c r="G31" i="3"/>
  <c r="I31" i="3" s="1"/>
  <c r="N30" i="3"/>
  <c r="G30" i="3"/>
  <c r="I30" i="3" s="1"/>
  <c r="N29" i="3"/>
  <c r="G29" i="3"/>
  <c r="I29" i="3" s="1"/>
  <c r="N28" i="3"/>
  <c r="G28" i="3"/>
  <c r="I28" i="3" s="1"/>
  <c r="N27" i="3"/>
  <c r="G27" i="3"/>
  <c r="I27" i="3" s="1"/>
  <c r="N26" i="3"/>
  <c r="G26" i="3"/>
  <c r="I26" i="3" s="1"/>
  <c r="N25" i="3"/>
  <c r="G25" i="3"/>
  <c r="I25" i="3" s="1"/>
  <c r="N24" i="3"/>
  <c r="G24" i="3"/>
  <c r="I24" i="3" s="1"/>
  <c r="N23" i="3"/>
  <c r="G23" i="3"/>
  <c r="I23" i="3" s="1"/>
  <c r="N22" i="3"/>
  <c r="G22" i="3"/>
  <c r="I22" i="3" s="1"/>
  <c r="N21" i="3"/>
  <c r="G21" i="3"/>
  <c r="I21" i="3" s="1"/>
  <c r="N20" i="3"/>
  <c r="G20" i="3"/>
  <c r="I20" i="3" s="1"/>
  <c r="N19" i="3"/>
  <c r="I19" i="3"/>
  <c r="L33" i="3"/>
  <c r="G33" i="3" l="1"/>
  <c r="S22" i="5"/>
  <c r="U22" i="5" s="1"/>
  <c r="S27" i="5"/>
  <c r="U27" i="5" s="1"/>
  <c r="S30" i="5"/>
  <c r="U30" i="5" s="1"/>
  <c r="O20" i="3"/>
  <c r="Q20" i="3" s="1"/>
  <c r="O22" i="3"/>
  <c r="Q22" i="3" s="1"/>
  <c r="O24" i="3"/>
  <c r="Q24" i="3" s="1"/>
  <c r="O26" i="3"/>
  <c r="Q26" i="3" s="1"/>
  <c r="O28" i="3"/>
  <c r="Q28" i="3" s="1"/>
  <c r="O30" i="3"/>
  <c r="Q30" i="3" s="1"/>
  <c r="O32" i="3"/>
  <c r="Q32" i="3" s="1"/>
  <c r="K34" i="5"/>
  <c r="H35" i="4"/>
  <c r="M34" i="5"/>
  <c r="S23" i="5"/>
  <c r="U23" i="5" s="1"/>
  <c r="S24" i="5"/>
  <c r="U24" i="5" s="1"/>
  <c r="S31" i="5"/>
  <c r="U31" i="5" s="1"/>
  <c r="S32" i="5"/>
  <c r="U32" i="5" s="1"/>
  <c r="S33" i="5"/>
  <c r="U33" i="5" s="1"/>
  <c r="O19" i="3"/>
  <c r="Q19" i="3" s="1"/>
  <c r="O21" i="3"/>
  <c r="Q21" i="3" s="1"/>
  <c r="O23" i="3"/>
  <c r="Q23" i="3" s="1"/>
  <c r="O25" i="3"/>
  <c r="Q25" i="3" s="1"/>
  <c r="O27" i="3"/>
  <c r="Q27" i="3" s="1"/>
  <c r="O29" i="3"/>
  <c r="Q29" i="3" s="1"/>
  <c r="O31" i="3"/>
  <c r="Q31" i="3" s="1"/>
  <c r="H32" i="4"/>
  <c r="P34" i="5"/>
  <c r="F32" i="6"/>
  <c r="S21" i="5"/>
  <c r="U21" i="5" s="1"/>
  <c r="S29" i="5"/>
  <c r="U29" i="5" s="1"/>
  <c r="S20" i="5"/>
  <c r="U20" i="5" s="1"/>
  <c r="S28" i="5"/>
  <c r="U28" i="5" s="1"/>
  <c r="S25" i="5"/>
  <c r="U25" i="5" s="1"/>
  <c r="H34" i="5"/>
  <c r="R19" i="5"/>
  <c r="R34" i="5" s="1"/>
  <c r="S19" i="5" l="1"/>
  <c r="S34" i="5" l="1"/>
  <c r="C30" i="2" s="1"/>
  <c r="U19" i="5"/>
  <c r="U34" i="5" s="1"/>
  <c r="U37" i="5" s="1"/>
  <c r="I18" i="3"/>
  <c r="I33" i="3" s="1"/>
  <c r="R33" i="3"/>
  <c r="H18" i="6" l="1"/>
  <c r="J18" i="6" s="1"/>
  <c r="J32" i="6" s="1"/>
  <c r="H32" i="6" l="1"/>
  <c r="J35" i="6" l="1"/>
  <c r="C32" i="2"/>
  <c r="N18" i="3"/>
  <c r="N33" i="3" s="1"/>
  <c r="O18" i="3" l="1"/>
  <c r="Q18" i="3" l="1"/>
  <c r="Q33" i="3" s="1"/>
  <c r="O33" i="3"/>
  <c r="E11" i="7" s="1"/>
  <c r="E15" i="7" s="1"/>
  <c r="E18" i="7" s="1"/>
  <c r="C26" i="2" l="1"/>
  <c r="C34" i="2" s="1"/>
  <c r="Q36" i="3"/>
</calcChain>
</file>

<file path=xl/sharedStrings.xml><?xml version="1.0" encoding="utf-8"?>
<sst xmlns="http://schemas.openxmlformats.org/spreadsheetml/2006/main" count="329" uniqueCount="133">
  <si>
    <r>
      <t xml:space="preserve">WICHTIGE INFORMATIONEN ZUM </t>
    </r>
    <r>
      <rPr>
        <b/>
        <u/>
        <sz val="14"/>
        <color indexed="10"/>
        <rFont val="Arial"/>
        <family val="2"/>
      </rPr>
      <t>ANTRAG</t>
    </r>
    <r>
      <rPr>
        <b/>
        <sz val="14"/>
        <color indexed="10"/>
        <rFont val="Arial"/>
        <family val="2"/>
      </rPr>
      <t xml:space="preserve"> 2025</t>
    </r>
  </si>
  <si>
    <r>
      <t xml:space="preserve">1. Der </t>
    </r>
    <r>
      <rPr>
        <b/>
        <sz val="12.6"/>
        <color indexed="10"/>
        <rFont val="Arial"/>
        <family val="2"/>
      </rPr>
      <t>Antrag</t>
    </r>
    <r>
      <rPr>
        <b/>
        <sz val="14"/>
        <rFont val="Arial"/>
        <family val="2"/>
      </rPr>
      <t xml:space="preserve"> auf Kinder- und Jugendförderplanmittel aus der Pos. 1.3 "Jugendverbandsarbeit" ist digital auszufüllen. Bei Fragen oder Problemen mit der Ausfüllung wenden Sie sich bitte an die unten aufgeführten Personen.</t>
    </r>
  </si>
  <si>
    <r>
      <t xml:space="preserve">2. Die Anlagen zum </t>
    </r>
    <r>
      <rPr>
        <b/>
        <sz val="12.6"/>
        <color indexed="10"/>
        <rFont val="Arial"/>
        <family val="2"/>
      </rPr>
      <t>Antrag</t>
    </r>
    <r>
      <rPr>
        <b/>
        <sz val="14"/>
        <rFont val="Arial"/>
        <family val="2"/>
      </rPr>
      <t xml:space="preserve"> C1, C2, C3 und D stehen unten im Register. Bitte die entsprechenden Schaltflächen anklicken.</t>
    </r>
  </si>
  <si>
    <t xml:space="preserve">Kontaktdaten: </t>
  </si>
  <si>
    <t>zentrale E-Mail-Adresse:</t>
  </si>
  <si>
    <t>servicebuero@ksb-unna.de</t>
  </si>
  <si>
    <t>Alina Manjal</t>
  </si>
  <si>
    <t>Tel. 02303/ 27-17 24</t>
  </si>
  <si>
    <t>Sven Pothmann</t>
  </si>
  <si>
    <t>Tel. 02303/ 27-15 24</t>
  </si>
  <si>
    <t>Sportjugend</t>
  </si>
  <si>
    <t>KreisSportBund Unna e.V.</t>
  </si>
  <si>
    <t>Dorfstraße 29 (Haus Opherdicke)</t>
  </si>
  <si>
    <t>59439 Opherdicke</t>
  </si>
  <si>
    <t xml:space="preserve"> nach Pos. 1.3 „Jugendverbandsarbeit“</t>
  </si>
  <si>
    <t>Mittelempfänger</t>
  </si>
  <si>
    <t>Sportjugend im:</t>
  </si>
  <si>
    <t>Straße:</t>
  </si>
  <si>
    <t>PLZ/Ort:</t>
  </si>
  <si>
    <t>Datum:</t>
  </si>
  <si>
    <t>Ansprechpartner/in:</t>
  </si>
  <si>
    <t>Tel.:</t>
  </si>
  <si>
    <t>E-Mail:</t>
  </si>
  <si>
    <t>(FELDER SIND DIGITAL AUSZUFÜLLEN)</t>
  </si>
  <si>
    <t>KJFP Förderbereiche</t>
  </si>
  <si>
    <t>Beantragter KJFP Zuschuss</t>
  </si>
  <si>
    <r>
      <t xml:space="preserve">C1 Bildungsveranstaltungen </t>
    </r>
    <r>
      <rPr>
        <sz val="11"/>
        <color indexed="10"/>
        <rFont val="Arial"/>
        <family val="2"/>
      </rPr>
      <t>(ANLAGE C1 IST VORHER AUSZUFÜLLEN)</t>
    </r>
  </si>
  <si>
    <r>
      <rPr>
        <sz val="11"/>
        <rFont val="Arial"/>
        <family val="2"/>
      </rPr>
      <t>C2 Bildungsmaßnahmen / freizeitpädagogische Maßnahmen</t>
    </r>
    <r>
      <rPr>
        <sz val="11"/>
        <color indexed="10"/>
        <rFont val="Arial"/>
        <family val="2"/>
      </rPr>
      <t xml:space="preserve"> (Pauschalförderung) (ANLAGE C2 IST VORHER AUSZUFÜLLEN)</t>
    </r>
  </si>
  <si>
    <r>
      <rPr>
        <sz val="11"/>
        <rFont val="Arial"/>
        <family val="2"/>
      </rPr>
      <t xml:space="preserve">C3 Asynchrone Bildungsmaßnahmen </t>
    </r>
    <r>
      <rPr>
        <sz val="11"/>
        <color indexed="10"/>
        <rFont val="Arial"/>
        <family val="2"/>
      </rPr>
      <t>(ANLAGE C3 IST VORHER AUSZUFÜLLEN)</t>
    </r>
  </si>
  <si>
    <r>
      <t xml:space="preserve">D Kinder- und Jugendfreizeiten </t>
    </r>
    <r>
      <rPr>
        <sz val="11"/>
        <color indexed="10"/>
        <rFont val="Arial"/>
        <family val="2"/>
      </rPr>
      <t>(ANLAGE D IST VORHER AUSZUFÜLLEN)</t>
    </r>
  </si>
  <si>
    <t>Gesamtsumme (A-D)</t>
  </si>
  <si>
    <t>Ort/Datum</t>
  </si>
  <si>
    <r>
      <t xml:space="preserve">Beiblatt C1: Übersicht über </t>
    </r>
    <r>
      <rPr>
        <b/>
        <u/>
        <sz val="11"/>
        <rFont val="Arial"/>
        <family val="2"/>
      </rPr>
      <t>Bildungsveranstaltungen</t>
    </r>
  </si>
  <si>
    <t>TRÄGER: Sportjugend im</t>
  </si>
  <si>
    <t>JAHR</t>
  </si>
  <si>
    <t>Veranstaltungsart</t>
  </si>
  <si>
    <t>lfd.</t>
  </si>
  <si>
    <t>Veranstaltungsthema</t>
  </si>
  <si>
    <t>Veranstaltungs-</t>
  </si>
  <si>
    <t>Dauer</t>
  </si>
  <si>
    <t>(Internatsveranstaltungen)</t>
  </si>
  <si>
    <t xml:space="preserve">  (Tagesveranstaltungen)</t>
  </si>
  <si>
    <t>Einnahmen</t>
  </si>
  <si>
    <t>Ausgaben</t>
  </si>
  <si>
    <t>Nr.</t>
  </si>
  <si>
    <t>ort</t>
  </si>
  <si>
    <t>von / bis</t>
  </si>
  <si>
    <t>5</t>
  </si>
  <si>
    <t>6</t>
  </si>
  <si>
    <t>Spalte 5 u. 6</t>
  </si>
  <si>
    <t>Weitere</t>
  </si>
  <si>
    <t>Gesamt 
Zuschuss</t>
  </si>
  <si>
    <t>TN-Gebühr</t>
  </si>
  <si>
    <t>Kosten</t>
  </si>
  <si>
    <t>Veran-</t>
  </si>
  <si>
    <t>Zahl</t>
  </si>
  <si>
    <t>TN</t>
  </si>
  <si>
    <t>Förder-</t>
  </si>
  <si>
    <t>Gesamt</t>
  </si>
  <si>
    <t>eingesetzte</t>
  </si>
  <si>
    <t xml:space="preserve">u. sonstige </t>
  </si>
  <si>
    <t>der</t>
  </si>
  <si>
    <t>stal</t>
  </si>
  <si>
    <t>Tage</t>
  </si>
  <si>
    <t>satz</t>
  </si>
  <si>
    <t>summe</t>
  </si>
  <si>
    <t>Zuschuss</t>
  </si>
  <si>
    <t>öffentliche</t>
  </si>
  <si>
    <t>Maßnahmen</t>
  </si>
  <si>
    <t>tungs</t>
  </si>
  <si>
    <t>KJFP</t>
  </si>
  <si>
    <t>Mittel</t>
  </si>
  <si>
    <t>tage</t>
  </si>
  <si>
    <t>EUR</t>
  </si>
  <si>
    <r>
      <t xml:space="preserve">Gesamtsumme </t>
    </r>
    <r>
      <rPr>
        <b/>
        <sz val="11"/>
        <rFont val="Arial"/>
        <family val="2"/>
      </rPr>
      <t>(Ergebnis C1)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C1)</t>
    </r>
  </si>
  <si>
    <t>Ergebnis C1</t>
  </si>
  <si>
    <t>Gesamteinnahmen</t>
  </si>
  <si>
    <t>Gesamtausgaben</t>
  </si>
  <si>
    <r>
      <t xml:space="preserve">Beiblatt C2: Übersicht über </t>
    </r>
    <r>
      <rPr>
        <b/>
        <u/>
        <sz val="11"/>
        <rFont val="Arial"/>
        <family val="2"/>
      </rPr>
      <t>Bildungsmaßnahmen/freizeitpäd. Maßnahmen/Pauschalförderung</t>
    </r>
  </si>
  <si>
    <t xml:space="preserve">TRÄGER: Sportjugend im </t>
  </si>
  <si>
    <t>Veranstaltungsort</t>
  </si>
  <si>
    <t>Datum der</t>
  </si>
  <si>
    <t>Gesamt Zuschuss</t>
  </si>
  <si>
    <t>A)</t>
  </si>
  <si>
    <t>Regionale Maßnahmen (bis zu 150,00 EUR)</t>
  </si>
  <si>
    <t>B)</t>
  </si>
  <si>
    <t>Überregionale Maßnahmen / Großveranstaltungen (bis zu 1.500,00 EUR)</t>
  </si>
  <si>
    <r>
      <t xml:space="preserve">Gesamtsumme </t>
    </r>
    <r>
      <rPr>
        <b/>
        <sz val="11"/>
        <rFont val="Arial"/>
        <family val="2"/>
      </rPr>
      <t>(Ergebnis C2)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C2)</t>
    </r>
  </si>
  <si>
    <t>Ergebnis C2</t>
  </si>
  <si>
    <t>Beiblatt C3: Übersicht über Asynchrone-Bildungsmaßnahmen</t>
  </si>
  <si>
    <t>50 % Online-Block</t>
  </si>
  <si>
    <t>50 % Präsenz</t>
  </si>
  <si>
    <t>7</t>
  </si>
  <si>
    <t>Spalte 5,6 u 7</t>
  </si>
  <si>
    <t>Lern-</t>
  </si>
  <si>
    <t>einheiten</t>
  </si>
  <si>
    <r>
      <t xml:space="preserve">KJFP-Zuschuss </t>
    </r>
    <r>
      <rPr>
        <b/>
        <sz val="11"/>
        <rFont val="Arial"/>
        <family val="2"/>
      </rPr>
      <t>(Ergebnis C3)</t>
    </r>
    <r>
      <rPr>
        <sz val="11"/>
        <rFont val="Arial"/>
        <family val="2"/>
      </rPr>
      <t xml:space="preserve"> zu übertragen auf Antrag</t>
    </r>
    <r>
      <rPr>
        <b/>
        <sz val="11"/>
        <rFont val="Arial"/>
        <family val="2"/>
      </rPr>
      <t xml:space="preserve"> (Spalte C3)</t>
    </r>
  </si>
  <si>
    <t>Ergebnis C3</t>
  </si>
  <si>
    <r>
      <t xml:space="preserve">Beiblatt D: Übersicht über </t>
    </r>
    <r>
      <rPr>
        <b/>
        <u/>
        <sz val="11"/>
        <rFont val="Arial"/>
        <family val="2"/>
      </rPr>
      <t>Kinder- und Jugendfreizeiten</t>
    </r>
  </si>
  <si>
    <t>TN-</t>
  </si>
  <si>
    <t>stal-</t>
  </si>
  <si>
    <t>tungs-</t>
  </si>
  <si>
    <t>Kinder- und Jugendfreizeiten</t>
  </si>
  <si>
    <r>
      <t>Gesamtsumme</t>
    </r>
    <r>
      <rPr>
        <b/>
        <sz val="11"/>
        <rFont val="Arial"/>
        <family val="2"/>
      </rPr>
      <t xml:space="preserve"> (Ergebnis D)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D)</t>
    </r>
  </si>
  <si>
    <t>Ergebnis D</t>
  </si>
  <si>
    <t>max.</t>
  </si>
  <si>
    <t>VN-Ergebnis</t>
  </si>
  <si>
    <t>(Zahlenmäßiger Nachweis der VN-Beiblätter C1-D)</t>
  </si>
  <si>
    <t>IST-Zuschuss-KJFP</t>
  </si>
  <si>
    <t>VN-Beiblätter</t>
  </si>
  <si>
    <t>in EUR</t>
  </si>
  <si>
    <t>Summe aus VN-Beiblatt C1</t>
  </si>
  <si>
    <t>Summe aus VN-Beiblatt C2</t>
  </si>
  <si>
    <t>Summe aus VN-Beiblatt C3</t>
  </si>
  <si>
    <t>Summe aus VN-Beiblatt D</t>
  </si>
  <si>
    <t>Gesamtsumme (C1-D)</t>
  </si>
  <si>
    <t>Summe lt. Förderbescheid
(Bitte eintragen)</t>
  </si>
  <si>
    <t>Differenz zum Förderbescheid</t>
  </si>
  <si>
    <t>Bestätigung</t>
  </si>
  <si>
    <t>Es wird bestätigt, dass die Ausgaben notwendig waren, wirtschaftlich und sparsam verfahren</t>
  </si>
  <si>
    <t>worden ist, die Angaben im Verwendungsnachweis mit den Büchern und Belegen übereinstimmen</t>
  </si>
  <si>
    <t xml:space="preserve">und dass die „Richtlinien der Sportjugend NRW zur Förderung der Kinder- und Jugendarbeit </t>
  </si>
  <si>
    <t>aus dem Kinder- und Jugendförderplan des Landes Nordrhein-Westfalen (KJFP NRW)“ eingehalten</t>
  </si>
  <si>
    <t>wurden.</t>
  </si>
  <si>
    <t>(gewählte*r Jugendvertreter*in)</t>
  </si>
  <si>
    <t>(rechtsverbindliche Unterschrift/en</t>
  </si>
  <si>
    <t>nach §26 BGB)</t>
  </si>
  <si>
    <t>Landesförderung</t>
  </si>
  <si>
    <t>bewilligt und überwiesen:</t>
  </si>
  <si>
    <t>(VN-Landesförderung)</t>
  </si>
  <si>
    <t>„Jugendverbandsarbeit“ des KJFP insgesamt</t>
  </si>
  <si>
    <t xml:space="preserve">Die Sportjugend im KSB Unna hat aus der Pos. 1.3 </t>
  </si>
  <si>
    <t>Verwendungsnachweis Kinder- und Jugendförderplanmittel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</si>
</sst>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0"/>
      <name val="Arial"/>
      <family val="2"/>
    </font>
    <font>
      <b/>
      <sz val="15"/>
      <name val="Arial"/>
      <family val="2"/>
    </font>
    <font>
      <b/>
      <sz val="12.6"/>
      <color indexed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9"/>
      <color indexed="12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</font>
    <font>
      <sz val="12"/>
      <name val="Times New Roman"/>
      <family val="1"/>
    </font>
    <font>
      <b/>
      <u/>
      <sz val="11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u/>
      <sz val="11"/>
      <color indexed="17"/>
      <name val="Arial"/>
      <family val="2"/>
    </font>
    <font>
      <b/>
      <u/>
      <sz val="11"/>
      <color indexed="10"/>
      <name val="Arial"/>
      <family val="2"/>
    </font>
    <font>
      <b/>
      <u/>
      <sz val="10"/>
      <color indexed="17"/>
      <name val="Arial"/>
      <family val="2"/>
    </font>
    <font>
      <b/>
      <u/>
      <sz val="10"/>
      <color indexed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u/>
      <sz val="11"/>
      <color indexed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E2E2E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648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2" borderId="8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2" fillId="0" borderId="0" xfId="0" applyFont="1"/>
    <xf numFmtId="49" fontId="13" fillId="0" borderId="0" xfId="0" applyNumberFormat="1" applyFont="1"/>
    <xf numFmtId="0" fontId="13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0" fillId="3" borderId="2" xfId="0" applyFont="1" applyFill="1" applyBorder="1"/>
    <xf numFmtId="0" fontId="10" fillId="3" borderId="3" xfId="0" applyFont="1" applyFill="1" applyBorder="1"/>
    <xf numFmtId="0" fontId="15" fillId="3" borderId="21" xfId="0" applyFont="1" applyFill="1" applyBorder="1"/>
    <xf numFmtId="0" fontId="15" fillId="3" borderId="14" xfId="0" applyFont="1" applyFill="1" applyBorder="1"/>
    <xf numFmtId="0" fontId="9" fillId="4" borderId="14" xfId="0" applyFont="1" applyFill="1" applyBorder="1"/>
    <xf numFmtId="0" fontId="10" fillId="3" borderId="14" xfId="0" applyFont="1" applyFill="1" applyBorder="1"/>
    <xf numFmtId="0" fontId="10" fillId="5" borderId="14" xfId="0" applyFont="1" applyFill="1" applyBorder="1"/>
    <xf numFmtId="0" fontId="10" fillId="3" borderId="22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3" borderId="23" xfId="0" applyFont="1" applyFill="1" applyBorder="1"/>
    <xf numFmtId="0" fontId="10" fillId="3" borderId="24" xfId="0" applyFont="1" applyFill="1" applyBorder="1" applyAlignment="1">
      <alignment horizontal="right"/>
    </xf>
    <xf numFmtId="0" fontId="10" fillId="3" borderId="5" xfId="0" applyFont="1" applyFill="1" applyBorder="1"/>
    <xf numFmtId="0" fontId="10" fillId="3" borderId="24" xfId="0" applyFont="1" applyFill="1" applyBorder="1"/>
    <xf numFmtId="0" fontId="10" fillId="3" borderId="25" xfId="0" applyFont="1" applyFill="1" applyBorder="1"/>
    <xf numFmtId="0" fontId="20" fillId="0" borderId="0" xfId="0" applyFont="1" applyAlignment="1">
      <alignment horizontal="center"/>
    </xf>
    <xf numFmtId="0" fontId="21" fillId="6" borderId="28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1" fillId="6" borderId="30" xfId="0" applyFont="1" applyFill="1" applyBorder="1" applyAlignment="1">
      <alignment horizontal="center"/>
    </xf>
    <xf numFmtId="0" fontId="22" fillId="2" borderId="31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6" borderId="33" xfId="0" applyFont="1" applyFill="1" applyBorder="1" applyAlignment="1">
      <alignment horizontal="center"/>
    </xf>
    <xf numFmtId="0" fontId="22" fillId="2" borderId="7" xfId="0" applyFont="1" applyFill="1" applyBorder="1"/>
    <xf numFmtId="0" fontId="22" fillId="2" borderId="9" xfId="0" applyFont="1" applyFill="1" applyBorder="1"/>
    <xf numFmtId="0" fontId="21" fillId="2" borderId="9" xfId="0" applyFont="1" applyFill="1" applyBorder="1"/>
    <xf numFmtId="0" fontId="22" fillId="2" borderId="9" xfId="0" applyFont="1" applyFill="1" applyBorder="1" applyAlignment="1">
      <alignment horizontal="center"/>
    </xf>
    <xf numFmtId="49" fontId="21" fillId="2" borderId="34" xfId="0" applyNumberFormat="1" applyFont="1" applyFill="1" applyBorder="1" applyAlignment="1">
      <alignment horizontal="center"/>
    </xf>
    <xf numFmtId="0" fontId="22" fillId="2" borderId="0" xfId="0" applyFont="1" applyFill="1"/>
    <xf numFmtId="0" fontId="22" fillId="2" borderId="16" xfId="0" applyFont="1" applyFill="1" applyBorder="1"/>
    <xf numFmtId="0" fontId="21" fillId="2" borderId="16" xfId="0" applyFont="1" applyFill="1" applyBorder="1"/>
    <xf numFmtId="49" fontId="21" fillId="2" borderId="9" xfId="0" applyNumberFormat="1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1" fillId="8" borderId="34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2" fillId="2" borderId="29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1" fillId="7" borderId="16" xfId="0" applyFont="1" applyFill="1" applyBorder="1" applyAlignment="1">
      <alignment horizontal="center"/>
    </xf>
    <xf numFmtId="0" fontId="21" fillId="8" borderId="36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/>
    </xf>
    <xf numFmtId="0" fontId="21" fillId="2" borderId="0" xfId="0" applyFont="1" applyFill="1"/>
    <xf numFmtId="0" fontId="22" fillId="2" borderId="37" xfId="0" applyFont="1" applyFill="1" applyBorder="1" applyAlignment="1">
      <alignment horizontal="center"/>
    </xf>
    <xf numFmtId="0" fontId="21" fillId="2" borderId="13" xfId="0" applyFont="1" applyFill="1" applyBorder="1"/>
    <xf numFmtId="0" fontId="21" fillId="2" borderId="32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7" borderId="12" xfId="0" applyFont="1" applyFill="1" applyBorder="1" applyAlignment="1">
      <alignment horizontal="center"/>
    </xf>
    <xf numFmtId="4" fontId="22" fillId="8" borderId="39" xfId="0" applyNumberFormat="1" applyFont="1" applyFill="1" applyBorder="1" applyAlignment="1">
      <alignment horizontal="center"/>
    </xf>
    <xf numFmtId="4" fontId="22" fillId="6" borderId="33" xfId="0" applyNumberFormat="1" applyFont="1" applyFill="1" applyBorder="1" applyAlignment="1">
      <alignment horizontal="center" vertical="center" wrapText="1"/>
    </xf>
    <xf numFmtId="2" fontId="22" fillId="2" borderId="41" xfId="0" applyNumberFormat="1" applyFont="1" applyFill="1" applyBorder="1" applyAlignment="1">
      <alignment horizontal="center"/>
    </xf>
    <xf numFmtId="0" fontId="21" fillId="2" borderId="37" xfId="0" applyFont="1" applyFill="1" applyBorder="1" applyAlignment="1">
      <alignment horizontal="center"/>
    </xf>
    <xf numFmtId="2" fontId="22" fillId="2" borderId="37" xfId="0" applyNumberFormat="1" applyFont="1" applyFill="1" applyBorder="1" applyAlignment="1">
      <alignment horizontal="center"/>
    </xf>
    <xf numFmtId="2" fontId="22" fillId="2" borderId="55" xfId="0" applyNumberFormat="1" applyFont="1" applyFill="1" applyBorder="1" applyAlignment="1">
      <alignment horizontal="center"/>
    </xf>
    <xf numFmtId="4" fontId="22" fillId="3" borderId="0" xfId="0" applyNumberFormat="1" applyFont="1" applyFill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6" borderId="5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7" fillId="3" borderId="61" xfId="0" applyFont="1" applyFill="1" applyBorder="1" applyAlignment="1">
      <alignment horizontal="center" vertical="center"/>
    </xf>
    <xf numFmtId="14" fontId="9" fillId="0" borderId="0" xfId="0" applyNumberFormat="1" applyFont="1"/>
    <xf numFmtId="3" fontId="9" fillId="0" borderId="0" xfId="0" applyNumberFormat="1" applyFont="1"/>
    <xf numFmtId="4" fontId="9" fillId="0" borderId="0" xfId="0" applyNumberFormat="1" applyFont="1"/>
    <xf numFmtId="3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16" fontId="9" fillId="0" borderId="0" xfId="0" applyNumberFormat="1" applyFont="1"/>
    <xf numFmtId="0" fontId="28" fillId="0" borderId="0" xfId="0" applyFont="1"/>
    <xf numFmtId="0" fontId="0" fillId="9" borderId="0" xfId="0" applyFill="1"/>
    <xf numFmtId="0" fontId="13" fillId="9" borderId="14" xfId="0" applyFont="1" applyFill="1" applyBorder="1" applyAlignment="1">
      <alignment horizontal="center" vertical="center"/>
    </xf>
    <xf numFmtId="0" fontId="13" fillId="9" borderId="15" xfId="0" applyFont="1" applyFill="1" applyBorder="1"/>
    <xf numFmtId="49" fontId="10" fillId="9" borderId="9" xfId="0" applyNumberFormat="1" applyFont="1" applyFill="1" applyBorder="1" applyAlignment="1">
      <alignment vertical="top" wrapText="1"/>
    </xf>
    <xf numFmtId="49" fontId="10" fillId="9" borderId="10" xfId="0" applyNumberFormat="1" applyFont="1" applyFill="1" applyBorder="1" applyAlignment="1">
      <alignment vertical="top" wrapText="1"/>
    </xf>
    <xf numFmtId="0" fontId="0" fillId="9" borderId="10" xfId="0" applyFill="1" applyBorder="1"/>
    <xf numFmtId="0" fontId="0" fillId="9" borderId="11" xfId="0" applyFill="1" applyBorder="1"/>
    <xf numFmtId="49" fontId="10" fillId="9" borderId="16" xfId="0" applyNumberFormat="1" applyFont="1" applyFill="1" applyBorder="1" applyAlignment="1">
      <alignment horizontal="left" vertical="top" wrapText="1"/>
    </xf>
    <xf numFmtId="0" fontId="0" fillId="9" borderId="18" xfId="0" applyFill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10" fillId="3" borderId="1" xfId="0" applyFont="1" applyFill="1" applyBorder="1"/>
    <xf numFmtId="0" fontId="13" fillId="3" borderId="2" xfId="0" applyFont="1" applyFill="1" applyBorder="1"/>
    <xf numFmtId="0" fontId="1" fillId="3" borderId="3" xfId="0" applyFont="1" applyFill="1" applyBorder="1"/>
    <xf numFmtId="0" fontId="15" fillId="3" borderId="21" xfId="0" applyFont="1" applyFill="1" applyBorder="1" applyAlignment="1">
      <alignment horizontal="left"/>
    </xf>
    <xf numFmtId="0" fontId="29" fillId="3" borderId="14" xfId="0" applyFont="1" applyFill="1" applyBorder="1" applyAlignment="1">
      <alignment horizontal="center"/>
    </xf>
    <xf numFmtId="0" fontId="29" fillId="3" borderId="14" xfId="0" applyFont="1" applyFill="1" applyBorder="1"/>
    <xf numFmtId="0" fontId="29" fillId="3" borderId="22" xfId="0" applyFont="1" applyFill="1" applyBorder="1" applyAlignment="1">
      <alignment horizontal="center"/>
    </xf>
    <xf numFmtId="0" fontId="10" fillId="3" borderId="62" xfId="0" applyFont="1" applyFill="1" applyBorder="1"/>
    <xf numFmtId="0" fontId="29" fillId="3" borderId="0" xfId="0" applyFont="1" applyFill="1" applyAlignment="1">
      <alignment horizontal="center"/>
    </xf>
    <xf numFmtId="0" fontId="29" fillId="3" borderId="0" xfId="0" applyFont="1" applyFill="1"/>
    <xf numFmtId="0" fontId="29" fillId="3" borderId="8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1" fillId="6" borderId="33" xfId="0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11" fillId="2" borderId="35" xfId="0" applyFont="1" applyFill="1" applyBorder="1" applyAlignment="1">
      <alignment horizontal="center"/>
    </xf>
    <xf numFmtId="0" fontId="11" fillId="7" borderId="47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0" fontId="11" fillId="7" borderId="35" xfId="0" applyFont="1" applyFill="1" applyBorder="1" applyAlignment="1">
      <alignment horizontal="center"/>
    </xf>
    <xf numFmtId="0" fontId="11" fillId="7" borderId="29" xfId="0" applyFont="1" applyFill="1" applyBorder="1" applyAlignment="1">
      <alignment horizontal="center"/>
    </xf>
    <xf numFmtId="0" fontId="11" fillId="6" borderId="30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>
      <alignment horizontal="center" vertical="center" wrapText="1"/>
    </xf>
    <xf numFmtId="0" fontId="23" fillId="3" borderId="67" xfId="0" applyFont="1" applyFill="1" applyBorder="1" applyAlignment="1">
      <alignment horizontal="center" vertical="center" wrapText="1"/>
    </xf>
    <xf numFmtId="0" fontId="12" fillId="3" borderId="68" xfId="0" applyFont="1" applyFill="1" applyBorder="1" applyAlignment="1">
      <alignment horizontal="center" vertical="center"/>
    </xf>
    <xf numFmtId="4" fontId="12" fillId="3" borderId="66" xfId="0" applyNumberFormat="1" applyFont="1" applyFill="1" applyBorder="1" applyAlignment="1">
      <alignment horizontal="center"/>
    </xf>
    <xf numFmtId="4" fontId="12" fillId="3" borderId="69" xfId="0" applyNumberFormat="1" applyFont="1" applyFill="1" applyBorder="1" applyAlignment="1">
      <alignment horizontal="center"/>
    </xf>
    <xf numFmtId="4" fontId="12" fillId="3" borderId="60" xfId="0" applyNumberFormat="1" applyFont="1" applyFill="1" applyBorder="1" applyAlignment="1">
      <alignment horizontal="center"/>
    </xf>
    <xf numFmtId="4" fontId="12" fillId="4" borderId="60" xfId="0" applyNumberFormat="1" applyFont="1" applyFill="1" applyBorder="1" applyAlignment="1">
      <alignment horizontal="center"/>
    </xf>
    <xf numFmtId="0" fontId="11" fillId="3" borderId="66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/>
    </xf>
    <xf numFmtId="3" fontId="29" fillId="0" borderId="0" xfId="0" applyNumberFormat="1" applyFont="1" applyAlignment="1">
      <alignment horizontal="center"/>
    </xf>
    <xf numFmtId="3" fontId="29" fillId="0" borderId="0" xfId="0" applyNumberFormat="1" applyFont="1"/>
    <xf numFmtId="4" fontId="29" fillId="0" borderId="0" xfId="0" applyNumberFormat="1" applyFont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5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4" fontId="29" fillId="0" borderId="0" xfId="0" applyNumberFormat="1" applyFont="1"/>
    <xf numFmtId="0" fontId="29" fillId="0" borderId="0" xfId="0" applyFont="1" applyAlignment="1">
      <alignment horizontal="right"/>
    </xf>
    <xf numFmtId="0" fontId="11" fillId="9" borderId="26" xfId="0" applyFont="1" applyFill="1" applyBorder="1" applyAlignment="1">
      <alignment horizontal="center"/>
    </xf>
    <xf numFmtId="0" fontId="12" fillId="9" borderId="29" xfId="0" applyFont="1" applyFill="1" applyBorder="1" applyAlignment="1">
      <alignment horizontal="center"/>
    </xf>
    <xf numFmtId="0" fontId="12" fillId="9" borderId="29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1" fillId="9" borderId="65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/>
    </xf>
    <xf numFmtId="0" fontId="21" fillId="9" borderId="26" xfId="0" applyFont="1" applyFill="1" applyBorder="1" applyAlignment="1">
      <alignment horizontal="center"/>
    </xf>
    <xf numFmtId="0" fontId="21" fillId="9" borderId="27" xfId="0" applyFont="1" applyFill="1" applyBorder="1" applyAlignment="1">
      <alignment horizontal="center"/>
    </xf>
    <xf numFmtId="0" fontId="21" fillId="9" borderId="3" xfId="0" applyFont="1" applyFill="1" applyBorder="1" applyAlignment="1">
      <alignment horizontal="center"/>
    </xf>
    <xf numFmtId="0" fontId="22" fillId="9" borderId="7" xfId="0" applyFont="1" applyFill="1" applyBorder="1" applyAlignment="1">
      <alignment horizontal="center"/>
    </xf>
    <xf numFmtId="0" fontId="22" fillId="9" borderId="29" xfId="0" applyFont="1" applyFill="1" applyBorder="1" applyAlignment="1">
      <alignment horizontal="center"/>
    </xf>
    <xf numFmtId="0" fontId="22" fillId="9" borderId="18" xfId="0" applyFont="1" applyFill="1" applyBorder="1" applyAlignment="1">
      <alignment horizontal="center"/>
    </xf>
    <xf numFmtId="0" fontId="22" fillId="9" borderId="8" xfId="0" applyFont="1" applyFill="1" applyBorder="1" applyAlignment="1">
      <alignment horizontal="center"/>
    </xf>
    <xf numFmtId="0" fontId="22" fillId="9" borderId="18" xfId="0" applyFont="1" applyFill="1" applyBorder="1" applyAlignment="1">
      <alignment horizontal="left"/>
    </xf>
    <xf numFmtId="0" fontId="22" fillId="9" borderId="29" xfId="0" applyFont="1" applyFill="1" applyBorder="1" applyAlignment="1">
      <alignment horizontal="left"/>
    </xf>
    <xf numFmtId="14" fontId="22" fillId="9" borderId="18" xfId="0" applyNumberFormat="1" applyFont="1" applyFill="1" applyBorder="1" applyAlignment="1">
      <alignment horizontal="center"/>
    </xf>
    <xf numFmtId="0" fontId="22" fillId="9" borderId="31" xfId="0" applyFont="1" applyFill="1" applyBorder="1" applyAlignment="1">
      <alignment horizontal="center"/>
    </xf>
    <xf numFmtId="0" fontId="22" fillId="9" borderId="37" xfId="0" applyFont="1" applyFill="1" applyBorder="1" applyAlignment="1">
      <alignment horizontal="left"/>
    </xf>
    <xf numFmtId="14" fontId="22" fillId="9" borderId="15" xfId="0" applyNumberFormat="1" applyFont="1" applyFill="1" applyBorder="1" applyAlignment="1">
      <alignment horizontal="center"/>
    </xf>
    <xf numFmtId="0" fontId="22" fillId="9" borderId="32" xfId="0" applyFont="1" applyFill="1" applyBorder="1" applyAlignment="1">
      <alignment horizontal="center"/>
    </xf>
    <xf numFmtId="0" fontId="11" fillId="9" borderId="6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49" fontId="31" fillId="0" borderId="0" xfId="0" applyNumberFormat="1" applyFont="1"/>
    <xf numFmtId="0" fontId="32" fillId="0" borderId="0" xfId="0" applyFont="1"/>
    <xf numFmtId="0" fontId="10" fillId="3" borderId="0" xfId="0" applyFont="1" applyFill="1"/>
    <xf numFmtId="0" fontId="22" fillId="2" borderId="8" xfId="0" applyFont="1" applyFill="1" applyBorder="1"/>
    <xf numFmtId="0" fontId="21" fillId="2" borderId="9" xfId="0" applyFont="1" applyFill="1" applyBorder="1" applyAlignment="1">
      <alignment horizontal="center"/>
    </xf>
    <xf numFmtId="0" fontId="21" fillId="2" borderId="47" xfId="0" applyFont="1" applyFill="1" applyBorder="1"/>
    <xf numFmtId="0" fontId="22" fillId="2" borderId="10" xfId="0" applyFont="1" applyFill="1" applyBorder="1" applyAlignment="1">
      <alignment horizontal="center"/>
    </xf>
    <xf numFmtId="49" fontId="21" fillId="2" borderId="36" xfId="0" applyNumberFormat="1" applyFont="1" applyFill="1" applyBorder="1" applyAlignment="1">
      <alignment horizontal="center"/>
    </xf>
    <xf numFmtId="49" fontId="21" fillId="2" borderId="16" xfId="0" applyNumberFormat="1" applyFont="1" applyFill="1" applyBorder="1" applyAlignment="1">
      <alignment horizontal="center"/>
    </xf>
    <xf numFmtId="0" fontId="21" fillId="2" borderId="29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0" fontId="21" fillId="2" borderId="29" xfId="0" applyFont="1" applyFill="1" applyBorder="1"/>
    <xf numFmtId="0" fontId="21" fillId="2" borderId="37" xfId="0" applyFont="1" applyFill="1" applyBorder="1"/>
    <xf numFmtId="0" fontId="22" fillId="3" borderId="59" xfId="0" applyFont="1" applyFill="1" applyBorder="1" applyAlignment="1">
      <alignment vertical="center"/>
    </xf>
    <xf numFmtId="0" fontId="22" fillId="3" borderId="75" xfId="0" applyFont="1" applyFill="1" applyBorder="1" applyAlignment="1">
      <alignment vertical="center"/>
    </xf>
    <xf numFmtId="3" fontId="21" fillId="4" borderId="5" xfId="0" applyNumberFormat="1" applyFont="1" applyFill="1" applyBorder="1" applyAlignment="1">
      <alignment horizontal="center"/>
    </xf>
    <xf numFmtId="4" fontId="22" fillId="3" borderId="69" xfId="0" applyNumberFormat="1" applyFont="1" applyFill="1" applyBorder="1" applyAlignment="1">
      <alignment horizontal="center"/>
    </xf>
    <xf numFmtId="0" fontId="22" fillId="3" borderId="60" xfId="0" applyFont="1" applyFill="1" applyBorder="1" applyAlignment="1">
      <alignment vertical="center"/>
    </xf>
    <xf numFmtId="4" fontId="22" fillId="3" borderId="5" xfId="0" applyNumberFormat="1" applyFont="1" applyFill="1" applyBorder="1" applyAlignment="1">
      <alignment horizontal="center"/>
    </xf>
    <xf numFmtId="0" fontId="10" fillId="0" borderId="0" xfId="0" applyFont="1"/>
    <xf numFmtId="0" fontId="10" fillId="3" borderId="63" xfId="0" applyFont="1" applyFill="1" applyBorder="1"/>
    <xf numFmtId="0" fontId="10" fillId="3" borderId="77" xfId="0" applyFont="1" applyFill="1" applyBorder="1"/>
    <xf numFmtId="0" fontId="12" fillId="2" borderId="7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8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2" borderId="31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32" xfId="0" applyFont="1" applyFill="1" applyBorder="1" applyAlignment="1">
      <alignment vertical="center"/>
    </xf>
    <xf numFmtId="0" fontId="12" fillId="2" borderId="73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1" fillId="2" borderId="47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29" xfId="0" applyFont="1" applyFill="1" applyBorder="1"/>
    <xf numFmtId="14" fontId="11" fillId="3" borderId="66" xfId="0" applyNumberFormat="1" applyFont="1" applyFill="1" applyBorder="1"/>
    <xf numFmtId="14" fontId="11" fillId="3" borderId="68" xfId="0" applyNumberFormat="1" applyFont="1" applyFill="1" applyBorder="1"/>
    <xf numFmtId="2" fontId="11" fillId="3" borderId="75" xfId="0" applyNumberFormat="1" applyFont="1" applyFill="1" applyBorder="1" applyAlignment="1">
      <alignment horizontal="center"/>
    </xf>
    <xf numFmtId="4" fontId="12" fillId="3" borderId="68" xfId="0" applyNumberFormat="1" applyFont="1" applyFill="1" applyBorder="1" applyAlignment="1">
      <alignment horizontal="center"/>
    </xf>
    <xf numFmtId="0" fontId="12" fillId="0" borderId="0" xfId="0" applyFont="1" applyAlignment="1">
      <alignment vertical="justify"/>
    </xf>
    <xf numFmtId="0" fontId="11" fillId="7" borderId="58" xfId="0" applyFont="1" applyFill="1" applyBorder="1" applyAlignment="1">
      <alignment horizontal="center" vertical="center"/>
    </xf>
    <xf numFmtId="0" fontId="0" fillId="10" borderId="5" xfId="0" applyFill="1" applyBorder="1"/>
    <xf numFmtId="14" fontId="33" fillId="0" borderId="0" xfId="0" applyNumberFormat="1" applyFont="1"/>
    <xf numFmtId="0" fontId="34" fillId="0" borderId="0" xfId="0" applyFont="1"/>
    <xf numFmtId="0" fontId="11" fillId="9" borderId="1" xfId="0" applyFont="1" applyFill="1" applyBorder="1" applyAlignment="1">
      <alignment horizontal="center"/>
    </xf>
    <xf numFmtId="0" fontId="11" fillId="9" borderId="78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14" fontId="12" fillId="9" borderId="16" xfId="0" applyNumberFormat="1" applyFont="1" applyFill="1" applyBorder="1" applyAlignment="1">
      <alignment horizontal="center"/>
    </xf>
    <xf numFmtId="14" fontId="12" fillId="9" borderId="29" xfId="0" applyNumberFormat="1" applyFont="1" applyFill="1" applyBorder="1" applyAlignment="1">
      <alignment horizontal="center"/>
    </xf>
    <xf numFmtId="4" fontId="8" fillId="2" borderId="12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4" borderId="0" xfId="0" applyFill="1"/>
    <xf numFmtId="49" fontId="10" fillId="9" borderId="19" xfId="0" applyNumberFormat="1" applyFont="1" applyFill="1" applyBorder="1" applyAlignment="1" applyProtection="1">
      <alignment horizontal="left" vertical="center" wrapText="1"/>
      <protection locked="0"/>
    </xf>
    <xf numFmtId="0" fontId="22" fillId="9" borderId="40" xfId="0" applyFont="1" applyFill="1" applyBorder="1" applyAlignment="1" applyProtection="1">
      <alignment horizontal="center"/>
      <protection locked="0"/>
    </xf>
    <xf numFmtId="0" fontId="22" fillId="9" borderId="41" xfId="0" applyFont="1" applyFill="1" applyBorder="1" applyAlignment="1" applyProtection="1">
      <alignment horizontal="center"/>
      <protection locked="0"/>
    </xf>
    <xf numFmtId="0" fontId="22" fillId="9" borderId="42" xfId="0" applyFont="1" applyFill="1" applyBorder="1" applyAlignment="1" applyProtection="1">
      <alignment horizontal="center"/>
      <protection locked="0"/>
    </xf>
    <xf numFmtId="49" fontId="22" fillId="9" borderId="43" xfId="0" applyNumberFormat="1" applyFont="1" applyFill="1" applyBorder="1" applyAlignment="1" applyProtection="1">
      <alignment horizontal="center"/>
      <protection locked="0"/>
    </xf>
    <xf numFmtId="0" fontId="22" fillId="2" borderId="40" xfId="0" applyFont="1" applyFill="1" applyBorder="1" applyAlignment="1" applyProtection="1">
      <alignment horizontal="center"/>
      <protection locked="0"/>
    </xf>
    <xf numFmtId="0" fontId="22" fillId="2" borderId="41" xfId="0" applyFont="1" applyFill="1" applyBorder="1" applyAlignment="1" applyProtection="1">
      <alignment horizontal="center"/>
      <protection locked="0"/>
    </xf>
    <xf numFmtId="0" fontId="22" fillId="9" borderId="45" xfId="0" applyFont="1" applyFill="1" applyBorder="1" applyAlignment="1" applyProtection="1">
      <alignment horizontal="center"/>
      <protection locked="0"/>
    </xf>
    <xf numFmtId="49" fontId="22" fillId="9" borderId="46" xfId="0" applyNumberFormat="1" applyFont="1" applyFill="1" applyBorder="1" applyAlignment="1" applyProtection="1">
      <alignment horizontal="center"/>
      <protection locked="0"/>
    </xf>
    <xf numFmtId="0" fontId="22" fillId="2" borderId="38" xfId="0" applyFont="1" applyFill="1" applyBorder="1" applyAlignment="1" applyProtection="1">
      <alignment horizontal="center"/>
      <protection locked="0"/>
    </xf>
    <xf numFmtId="0" fontId="22" fillId="2" borderId="37" xfId="0" applyFont="1" applyFill="1" applyBorder="1" applyAlignment="1" applyProtection="1">
      <alignment horizontal="center"/>
      <protection locked="0"/>
    </xf>
    <xf numFmtId="0" fontId="22" fillId="9" borderId="31" xfId="0" applyFont="1" applyFill="1" applyBorder="1" applyAlignment="1" applyProtection="1">
      <alignment horizontal="center"/>
      <protection locked="0"/>
    </xf>
    <xf numFmtId="0" fontId="22" fillId="9" borderId="37" xfId="0" applyFont="1" applyFill="1" applyBorder="1" applyAlignment="1" applyProtection="1">
      <alignment horizontal="center"/>
      <protection locked="0"/>
    </xf>
    <xf numFmtId="0" fontId="22" fillId="9" borderId="15" xfId="0" applyFont="1" applyFill="1" applyBorder="1" applyAlignment="1" applyProtection="1">
      <alignment horizontal="center"/>
      <protection locked="0"/>
    </xf>
    <xf numFmtId="0" fontId="22" fillId="9" borderId="7" xfId="0" applyFont="1" applyFill="1" applyBorder="1" applyAlignment="1" applyProtection="1">
      <alignment horizontal="center"/>
      <protection locked="0"/>
    </xf>
    <xf numFmtId="0" fontId="22" fillId="9" borderId="29" xfId="0" applyFont="1" applyFill="1" applyBorder="1" applyAlignment="1" applyProtection="1">
      <alignment horizontal="center"/>
      <protection locked="0"/>
    </xf>
    <xf numFmtId="0" fontId="22" fillId="9" borderId="18" xfId="0" applyFont="1" applyFill="1" applyBorder="1" applyAlignment="1" applyProtection="1">
      <alignment horizontal="center"/>
      <protection locked="0"/>
    </xf>
    <xf numFmtId="0" fontId="22" fillId="9" borderId="50" xfId="0" applyFont="1" applyFill="1" applyBorder="1" applyAlignment="1" applyProtection="1">
      <alignment horizontal="center"/>
      <protection locked="0"/>
    </xf>
    <xf numFmtId="0" fontId="22" fillId="9" borderId="51" xfId="0" applyFont="1" applyFill="1" applyBorder="1" applyAlignment="1" applyProtection="1">
      <alignment horizontal="center"/>
      <protection locked="0"/>
    </xf>
    <xf numFmtId="0" fontId="22" fillId="9" borderId="52" xfId="0" applyFont="1" applyFill="1" applyBorder="1" applyAlignment="1" applyProtection="1">
      <alignment horizontal="center"/>
      <protection locked="0"/>
    </xf>
    <xf numFmtId="49" fontId="22" fillId="9" borderId="53" xfId="0" applyNumberFormat="1" applyFont="1" applyFill="1" applyBorder="1" applyAlignment="1" applyProtection="1">
      <alignment horizontal="center"/>
      <protection locked="0"/>
    </xf>
    <xf numFmtId="0" fontId="22" fillId="2" borderId="54" xfId="0" applyFont="1" applyFill="1" applyBorder="1" applyAlignment="1" applyProtection="1">
      <alignment horizontal="center"/>
      <protection locked="0"/>
    </xf>
    <xf numFmtId="0" fontId="22" fillId="2" borderId="55" xfId="0" applyFont="1" applyFill="1" applyBorder="1" applyAlignment="1" applyProtection="1">
      <alignment horizontal="center"/>
      <protection locked="0"/>
    </xf>
    <xf numFmtId="0" fontId="22" fillId="2" borderId="42" xfId="0" applyFont="1" applyFill="1" applyBorder="1" applyAlignment="1" applyProtection="1">
      <alignment horizontal="center"/>
      <protection locked="0"/>
    </xf>
    <xf numFmtId="0" fontId="22" fillId="2" borderId="15" xfId="0" applyFont="1" applyFill="1" applyBorder="1" applyAlignment="1" applyProtection="1">
      <alignment horizontal="center"/>
      <protection locked="0"/>
    </xf>
    <xf numFmtId="3" fontId="22" fillId="2" borderId="13" xfId="0" applyNumberFormat="1" applyFont="1" applyFill="1" applyBorder="1" applyAlignment="1" applyProtection="1">
      <alignment horizontal="center"/>
      <protection locked="0"/>
    </xf>
    <xf numFmtId="3" fontId="22" fillId="2" borderId="37" xfId="0" applyNumberFormat="1" applyFont="1" applyFill="1" applyBorder="1" applyAlignment="1" applyProtection="1">
      <alignment horizontal="center"/>
      <protection locked="0"/>
    </xf>
    <xf numFmtId="3" fontId="22" fillId="2" borderId="49" xfId="0" applyNumberFormat="1" applyFont="1" applyFill="1" applyBorder="1" applyAlignment="1" applyProtection="1">
      <alignment horizontal="center"/>
      <protection locked="0"/>
    </xf>
    <xf numFmtId="3" fontId="22" fillId="2" borderId="41" xfId="0" applyNumberFormat="1" applyFont="1" applyFill="1" applyBorder="1" applyAlignment="1" applyProtection="1">
      <alignment horizontal="center"/>
      <protection locked="0"/>
    </xf>
    <xf numFmtId="3" fontId="22" fillId="2" borderId="0" xfId="0" applyNumberFormat="1" applyFont="1" applyFill="1" applyAlignment="1" applyProtection="1">
      <alignment horizontal="center"/>
      <protection locked="0"/>
    </xf>
    <xf numFmtId="3" fontId="22" fillId="2" borderId="29" xfId="0" applyNumberFormat="1" applyFont="1" applyFill="1" applyBorder="1" applyAlignment="1" applyProtection="1">
      <alignment horizontal="center"/>
      <protection locked="0"/>
    </xf>
    <xf numFmtId="3" fontId="22" fillId="2" borderId="56" xfId="0" applyNumberFormat="1" applyFont="1" applyFill="1" applyBorder="1" applyAlignment="1" applyProtection="1">
      <alignment horizontal="center"/>
      <protection locked="0"/>
    </xf>
    <xf numFmtId="3" fontId="22" fillId="2" borderId="51" xfId="0" applyNumberFormat="1" applyFont="1" applyFill="1" applyBorder="1" applyAlignment="1" applyProtection="1">
      <alignment horizontal="center"/>
      <protection locked="0"/>
    </xf>
    <xf numFmtId="4" fontId="22" fillId="7" borderId="12" xfId="0" applyNumberFormat="1" applyFont="1" applyFill="1" applyBorder="1" applyAlignment="1" applyProtection="1">
      <alignment horizontal="center" wrapText="1"/>
      <protection locked="0"/>
    </xf>
    <xf numFmtId="4" fontId="22" fillId="7" borderId="44" xfId="0" applyNumberFormat="1" applyFont="1" applyFill="1" applyBorder="1" applyAlignment="1" applyProtection="1">
      <alignment horizontal="center" wrapText="1"/>
      <protection locked="0"/>
    </xf>
    <xf numFmtId="4" fontId="22" fillId="7" borderId="9" xfId="0" applyNumberFormat="1" applyFont="1" applyFill="1" applyBorder="1" applyAlignment="1" applyProtection="1">
      <alignment horizontal="center" wrapText="1"/>
      <protection locked="0"/>
    </xf>
    <xf numFmtId="4" fontId="22" fillId="7" borderId="0" xfId="0" applyNumberFormat="1" applyFont="1" applyFill="1" applyAlignment="1" applyProtection="1">
      <alignment horizontal="center"/>
      <protection locked="0"/>
    </xf>
    <xf numFmtId="4" fontId="22" fillId="7" borderId="44" xfId="0" applyNumberFormat="1" applyFont="1" applyFill="1" applyBorder="1" applyAlignment="1" applyProtection="1">
      <alignment horizontal="center"/>
      <protection locked="0"/>
    </xf>
    <xf numFmtId="4" fontId="22" fillId="7" borderId="9" xfId="0" applyNumberFormat="1" applyFont="1" applyFill="1" applyBorder="1" applyAlignment="1" applyProtection="1">
      <alignment horizontal="center"/>
      <protection locked="0"/>
    </xf>
    <xf numFmtId="4" fontId="22" fillId="7" borderId="57" xfId="0" applyNumberFormat="1" applyFont="1" applyFill="1" applyBorder="1" applyAlignment="1" applyProtection="1">
      <alignment horizontal="center"/>
      <protection locked="0"/>
    </xf>
    <xf numFmtId="4" fontId="22" fillId="8" borderId="43" xfId="0" applyNumberFormat="1" applyFont="1" applyFill="1" applyBorder="1" applyAlignment="1" applyProtection="1">
      <alignment horizontal="center" wrapText="1"/>
      <protection locked="0"/>
    </xf>
    <xf numFmtId="4" fontId="22" fillId="6" borderId="33" xfId="0" applyNumberFormat="1" applyFont="1" applyFill="1" applyBorder="1" applyAlignment="1" applyProtection="1">
      <alignment horizontal="center" wrapText="1"/>
      <protection locked="0"/>
    </xf>
    <xf numFmtId="4" fontId="22" fillId="8" borderId="34" xfId="0" applyNumberFormat="1" applyFont="1" applyFill="1" applyBorder="1" applyAlignment="1" applyProtection="1">
      <alignment horizontal="center" wrapText="1"/>
      <protection locked="0"/>
    </xf>
    <xf numFmtId="4" fontId="22" fillId="6" borderId="48" xfId="0" applyNumberFormat="1" applyFont="1" applyFill="1" applyBorder="1" applyAlignment="1" applyProtection="1">
      <alignment horizontal="center" wrapText="1"/>
      <protection locked="0"/>
    </xf>
    <xf numFmtId="4" fontId="22" fillId="6" borderId="19" xfId="0" applyNumberFormat="1" applyFont="1" applyFill="1" applyBorder="1" applyAlignment="1" applyProtection="1">
      <alignment horizontal="center" wrapText="1"/>
      <protection locked="0"/>
    </xf>
    <xf numFmtId="4" fontId="22" fillId="8" borderId="36" xfId="0" applyNumberFormat="1" applyFont="1" applyFill="1" applyBorder="1" applyAlignment="1" applyProtection="1">
      <alignment horizontal="center"/>
      <protection locked="0"/>
    </xf>
    <xf numFmtId="4" fontId="22" fillId="6" borderId="30" xfId="0" applyNumberFormat="1" applyFont="1" applyFill="1" applyBorder="1" applyAlignment="1" applyProtection="1">
      <alignment horizontal="center" wrapText="1"/>
      <protection locked="0"/>
    </xf>
    <xf numFmtId="4" fontId="22" fillId="8" borderId="43" xfId="0" applyNumberFormat="1" applyFont="1" applyFill="1" applyBorder="1" applyAlignment="1" applyProtection="1">
      <alignment horizontal="center"/>
      <protection locked="0"/>
    </xf>
    <xf numFmtId="4" fontId="22" fillId="6" borderId="19" xfId="0" applyNumberFormat="1" applyFont="1" applyFill="1" applyBorder="1" applyAlignment="1" applyProtection="1">
      <alignment horizontal="center"/>
      <protection locked="0"/>
    </xf>
    <xf numFmtId="4" fontId="22" fillId="8" borderId="34" xfId="0" applyNumberFormat="1" applyFont="1" applyFill="1" applyBorder="1" applyAlignment="1" applyProtection="1">
      <alignment horizontal="center"/>
      <protection locked="0"/>
    </xf>
    <xf numFmtId="4" fontId="22" fillId="6" borderId="48" xfId="0" applyNumberFormat="1" applyFont="1" applyFill="1" applyBorder="1" applyAlignment="1" applyProtection="1">
      <alignment horizontal="center"/>
      <protection locked="0"/>
    </xf>
    <xf numFmtId="4" fontId="22" fillId="8" borderId="53" xfId="0" applyNumberFormat="1" applyFont="1" applyFill="1" applyBorder="1" applyAlignment="1" applyProtection="1">
      <alignment horizontal="center"/>
      <protection locked="0"/>
    </xf>
    <xf numFmtId="4" fontId="22" fillId="6" borderId="20" xfId="0" applyNumberFormat="1" applyFont="1" applyFill="1" applyBorder="1" applyAlignment="1" applyProtection="1">
      <alignment horizontal="center"/>
      <protection locked="0"/>
    </xf>
    <xf numFmtId="4" fontId="18" fillId="0" borderId="0" xfId="0" applyNumberFormat="1" applyFont="1"/>
    <xf numFmtId="0" fontId="12" fillId="9" borderId="38" xfId="0" applyFont="1" applyFill="1" applyBorder="1" applyAlignment="1" applyProtection="1">
      <alignment horizontal="center" vertical="center" wrapText="1"/>
      <protection locked="0"/>
    </xf>
    <xf numFmtId="0" fontId="12" fillId="9" borderId="37" xfId="0" applyFont="1" applyFill="1" applyBorder="1" applyAlignment="1" applyProtection="1">
      <alignment horizontal="center" vertical="center" wrapText="1"/>
      <protection locked="0"/>
    </xf>
    <xf numFmtId="0" fontId="12" fillId="9" borderId="37" xfId="0" applyFont="1" applyFill="1" applyBorder="1" applyAlignment="1" applyProtection="1">
      <alignment horizontal="left" vertical="center" wrapText="1"/>
      <protection locked="0"/>
    </xf>
    <xf numFmtId="0" fontId="12" fillId="9" borderId="40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horizontal="left" vertical="center" wrapText="1"/>
      <protection locked="0"/>
    </xf>
    <xf numFmtId="49" fontId="12" fillId="9" borderId="44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73" xfId="0" applyFont="1" applyFill="1" applyBorder="1" applyAlignment="1" applyProtection="1">
      <alignment horizontal="center" vertical="center" wrapText="1"/>
      <protection locked="0"/>
    </xf>
    <xf numFmtId="0" fontId="12" fillId="9" borderId="47" xfId="0" applyFont="1" applyFill="1" applyBorder="1" applyAlignment="1" applyProtection="1">
      <alignment horizontal="center" vertical="center" wrapText="1"/>
      <protection locked="0"/>
    </xf>
    <xf numFmtId="0" fontId="12" fillId="9" borderId="47" xfId="0" applyFont="1" applyFill="1" applyBorder="1" applyAlignment="1" applyProtection="1">
      <alignment horizontal="left" vertical="center" wrapText="1"/>
      <protection locked="0"/>
    </xf>
    <xf numFmtId="49" fontId="12" fillId="9" borderId="9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72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29" xfId="0" applyFont="1" applyFill="1" applyBorder="1" applyAlignment="1" applyProtection="1">
      <alignment horizontal="center" vertical="center" wrapText="1"/>
      <protection locked="0"/>
    </xf>
    <xf numFmtId="0" fontId="12" fillId="9" borderId="29" xfId="0" applyFont="1" applyFill="1" applyBorder="1" applyAlignment="1" applyProtection="1">
      <alignment horizontal="left"/>
      <protection locked="0"/>
    </xf>
    <xf numFmtId="0" fontId="12" fillId="9" borderId="41" xfId="0" applyFont="1" applyFill="1" applyBorder="1" applyAlignment="1" applyProtection="1">
      <alignment horizontal="left"/>
      <protection locked="0"/>
    </xf>
    <xf numFmtId="0" fontId="12" fillId="9" borderId="47" xfId="0" applyFont="1" applyFill="1" applyBorder="1" applyAlignment="1" applyProtection="1">
      <alignment horizontal="left"/>
      <protection locked="0"/>
    </xf>
    <xf numFmtId="0" fontId="12" fillId="9" borderId="50" xfId="0" applyFont="1" applyFill="1" applyBorder="1" applyAlignment="1" applyProtection="1">
      <alignment horizontal="center" vertical="center" wrapText="1"/>
      <protection locked="0"/>
    </xf>
    <xf numFmtId="0" fontId="12" fillId="9" borderId="51" xfId="0" applyFont="1" applyFill="1" applyBorder="1" applyAlignment="1" applyProtection="1">
      <alignment horizontal="center"/>
      <protection locked="0"/>
    </xf>
    <xf numFmtId="0" fontId="12" fillId="9" borderId="51" xfId="0" applyFont="1" applyFill="1" applyBorder="1" applyAlignment="1" applyProtection="1">
      <alignment horizontal="left"/>
      <protection locked="0"/>
    </xf>
    <xf numFmtId="0" fontId="23" fillId="7" borderId="5" xfId="0" applyFont="1" applyFill="1" applyBorder="1" applyAlignment="1">
      <alignment horizontal="center" vertical="center"/>
    </xf>
    <xf numFmtId="4" fontId="12" fillId="7" borderId="39" xfId="0" applyNumberFormat="1" applyFont="1" applyFill="1" applyBorder="1" applyAlignment="1" applyProtection="1">
      <alignment horizontal="center" vertical="center" wrapText="1"/>
      <protection locked="0"/>
    </xf>
    <xf numFmtId="4" fontId="12" fillId="7" borderId="43" xfId="0" applyNumberFormat="1" applyFont="1" applyFill="1" applyBorder="1" applyAlignment="1" applyProtection="1">
      <alignment horizontal="center" vertical="center" wrapText="1"/>
      <protection locked="0"/>
    </xf>
    <xf numFmtId="4" fontId="12" fillId="7" borderId="34" xfId="0" applyNumberFormat="1" applyFont="1" applyFill="1" applyBorder="1" applyAlignment="1" applyProtection="1">
      <alignment horizontal="center" vertical="center" wrapText="1"/>
      <protection locked="0"/>
    </xf>
    <xf numFmtId="4" fontId="12" fillId="7" borderId="8" xfId="0" applyNumberFormat="1" applyFont="1" applyFill="1" applyBorder="1" applyAlignment="1" applyProtection="1">
      <alignment horizontal="center"/>
      <protection locked="0"/>
    </xf>
    <xf numFmtId="4" fontId="12" fillId="7" borderId="43" xfId="0" applyNumberFormat="1" applyFont="1" applyFill="1" applyBorder="1" applyAlignment="1" applyProtection="1">
      <alignment horizontal="center"/>
      <protection locked="0"/>
    </xf>
    <xf numFmtId="4" fontId="12" fillId="7" borderId="34" xfId="0" applyNumberFormat="1" applyFont="1" applyFill="1" applyBorder="1" applyAlignment="1" applyProtection="1">
      <alignment horizontal="center"/>
      <protection locked="0"/>
    </xf>
    <xf numFmtId="4" fontId="12" fillId="8" borderId="8" xfId="0" applyNumberFormat="1" applyFont="1" applyFill="1" applyBorder="1" applyAlignment="1" applyProtection="1">
      <alignment horizontal="center"/>
      <protection locked="0"/>
    </xf>
    <xf numFmtId="4" fontId="12" fillId="6" borderId="8" xfId="0" applyNumberFormat="1" applyFont="1" applyFill="1" applyBorder="1" applyAlignment="1" applyProtection="1">
      <alignment horizontal="center" vertical="center" wrapText="1"/>
      <protection locked="0"/>
    </xf>
    <xf numFmtId="4" fontId="12" fillId="8" borderId="46" xfId="0" applyNumberFormat="1" applyFont="1" applyFill="1" applyBorder="1" applyAlignment="1" applyProtection="1">
      <alignment horizontal="center"/>
      <protection locked="0"/>
    </xf>
    <xf numFmtId="4" fontId="12" fillId="6" borderId="46" xfId="0" applyNumberFormat="1" applyFont="1" applyFill="1" applyBorder="1" applyAlignment="1" applyProtection="1">
      <alignment horizontal="center"/>
      <protection locked="0"/>
    </xf>
    <xf numFmtId="4" fontId="12" fillId="8" borderId="72" xfId="0" applyNumberFormat="1" applyFont="1" applyFill="1" applyBorder="1" applyAlignment="1" applyProtection="1">
      <alignment horizontal="center"/>
      <protection locked="0"/>
    </xf>
    <xf numFmtId="4" fontId="12" fillId="6" borderId="72" xfId="0" applyNumberFormat="1" applyFont="1" applyFill="1" applyBorder="1" applyAlignment="1" applyProtection="1">
      <alignment horizontal="center"/>
      <protection locked="0"/>
    </xf>
    <xf numFmtId="4" fontId="12" fillId="4" borderId="60" xfId="0" applyNumberFormat="1" applyFont="1" applyFill="1" applyBorder="1" applyAlignment="1" applyProtection="1">
      <alignment horizontal="center"/>
      <protection locked="0"/>
    </xf>
    <xf numFmtId="4" fontId="12" fillId="8" borderId="32" xfId="0" applyNumberFormat="1" applyFont="1" applyFill="1" applyBorder="1" applyAlignment="1" applyProtection="1">
      <alignment horizontal="center" vertical="center" wrapText="1"/>
      <protection locked="0"/>
    </xf>
    <xf numFmtId="4" fontId="12" fillId="6" borderId="32" xfId="0" applyNumberFormat="1" applyFont="1" applyFill="1" applyBorder="1" applyAlignment="1" applyProtection="1">
      <alignment horizontal="center" vertical="center" wrapText="1"/>
      <protection locked="0"/>
    </xf>
    <xf numFmtId="4" fontId="12" fillId="6" borderId="72" xfId="0" applyNumberFormat="1" applyFont="1" applyFill="1" applyBorder="1" applyAlignment="1" applyProtection="1">
      <alignment horizontal="center" vertical="center" wrapText="1"/>
      <protection locked="0"/>
    </xf>
    <xf numFmtId="4" fontId="12" fillId="8" borderId="7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41" xfId="0" applyFont="1" applyFill="1" applyBorder="1" applyAlignment="1" applyProtection="1">
      <alignment horizontal="center"/>
      <protection locked="0"/>
    </xf>
    <xf numFmtId="0" fontId="21" fillId="2" borderId="37" xfId="0" applyFont="1" applyFill="1" applyBorder="1" applyAlignment="1" applyProtection="1">
      <alignment horizontal="center"/>
      <protection locked="0"/>
    </xf>
    <xf numFmtId="0" fontId="21" fillId="2" borderId="55" xfId="0" applyFont="1" applyFill="1" applyBorder="1" applyAlignment="1" applyProtection="1">
      <alignment horizontal="center"/>
      <protection locked="0"/>
    </xf>
    <xf numFmtId="4" fontId="12" fillId="7" borderId="8" xfId="0" applyNumberFormat="1" applyFont="1" applyFill="1" applyBorder="1" applyAlignment="1" applyProtection="1">
      <alignment horizontal="center" vertical="center"/>
      <protection locked="0"/>
    </xf>
    <xf numFmtId="4" fontId="12" fillId="7" borderId="43" xfId="0" applyNumberFormat="1" applyFont="1" applyFill="1" applyBorder="1" applyAlignment="1" applyProtection="1">
      <alignment horizontal="center" vertical="center"/>
      <protection locked="0"/>
    </xf>
    <xf numFmtId="4" fontId="12" fillId="7" borderId="34" xfId="0" applyNumberFormat="1" applyFont="1" applyFill="1" applyBorder="1" applyAlignment="1" applyProtection="1">
      <alignment horizontal="center" vertical="center"/>
      <protection locked="0"/>
    </xf>
    <xf numFmtId="4" fontId="12" fillId="8" borderId="46" xfId="0" applyNumberFormat="1" applyFont="1" applyFill="1" applyBorder="1" applyAlignment="1" applyProtection="1">
      <alignment horizontal="center" vertical="center" wrapText="1"/>
      <protection locked="0"/>
    </xf>
    <xf numFmtId="4" fontId="12" fillId="6" borderId="46" xfId="0" applyNumberFormat="1" applyFont="1" applyFill="1" applyBorder="1" applyAlignment="1" applyProtection="1">
      <alignment horizontal="center" vertical="center" wrapText="1"/>
      <protection locked="0"/>
    </xf>
    <xf numFmtId="4" fontId="12" fillId="8" borderId="8" xfId="0" applyNumberFormat="1" applyFont="1" applyFill="1" applyBorder="1" applyAlignment="1" applyProtection="1">
      <alignment horizontal="center" vertical="center"/>
      <protection locked="0"/>
    </xf>
    <xf numFmtId="4" fontId="12" fillId="8" borderId="46" xfId="0" applyNumberFormat="1" applyFont="1" applyFill="1" applyBorder="1" applyAlignment="1" applyProtection="1">
      <alignment horizontal="center" vertical="center"/>
      <protection locked="0"/>
    </xf>
    <xf numFmtId="4" fontId="12" fillId="6" borderId="46" xfId="0" applyNumberFormat="1" applyFont="1" applyFill="1" applyBorder="1" applyAlignment="1" applyProtection="1">
      <alignment horizontal="center" vertical="center"/>
      <protection locked="0"/>
    </xf>
    <xf numFmtId="4" fontId="12" fillId="8" borderId="72" xfId="0" applyNumberFormat="1" applyFont="1" applyFill="1" applyBorder="1" applyAlignment="1" applyProtection="1">
      <alignment horizontal="center" vertical="center"/>
      <protection locked="0"/>
    </xf>
    <xf numFmtId="4" fontId="12" fillId="6" borderId="72" xfId="0" applyNumberFormat="1" applyFont="1" applyFill="1" applyBorder="1" applyAlignment="1" applyProtection="1">
      <alignment horizontal="center" vertical="center"/>
      <protection locked="0"/>
    </xf>
    <xf numFmtId="1" fontId="12" fillId="2" borderId="35" xfId="0" applyNumberFormat="1" applyFont="1" applyFill="1" applyBorder="1" applyAlignment="1" applyProtection="1">
      <alignment horizontal="center" vertical="center"/>
      <protection locked="0"/>
    </xf>
    <xf numFmtId="1" fontId="12" fillId="2" borderId="29" xfId="0" applyNumberFormat="1" applyFont="1" applyFill="1" applyBorder="1" applyAlignment="1" applyProtection="1">
      <alignment horizontal="center" vertical="center"/>
      <protection locked="0"/>
    </xf>
    <xf numFmtId="1" fontId="12" fillId="2" borderId="40" xfId="0" applyNumberFormat="1" applyFont="1" applyFill="1" applyBorder="1" applyAlignment="1" applyProtection="1">
      <alignment horizontal="center" vertical="center"/>
      <protection locked="0"/>
    </xf>
    <xf numFmtId="1" fontId="12" fillId="2" borderId="41" xfId="0" applyNumberFormat="1" applyFont="1" applyFill="1" applyBorder="1" applyAlignment="1" applyProtection="1">
      <alignment horizontal="center" vertical="center"/>
      <protection locked="0"/>
    </xf>
    <xf numFmtId="1" fontId="12" fillId="2" borderId="38" xfId="0" applyNumberFormat="1" applyFont="1" applyFill="1" applyBorder="1" applyAlignment="1" applyProtection="1">
      <alignment horizontal="center" vertical="center"/>
      <protection locked="0"/>
    </xf>
    <xf numFmtId="1" fontId="12" fillId="2" borderId="37" xfId="0" applyNumberFormat="1" applyFont="1" applyFill="1" applyBorder="1" applyAlignment="1" applyProtection="1">
      <alignment horizontal="center" vertical="center"/>
      <protection locked="0"/>
    </xf>
    <xf numFmtId="1" fontId="12" fillId="2" borderId="73" xfId="0" applyNumberFormat="1" applyFont="1" applyFill="1" applyBorder="1" applyAlignment="1" applyProtection="1">
      <alignment horizontal="center" vertical="center"/>
      <protection locked="0"/>
    </xf>
    <xf numFmtId="1" fontId="12" fillId="2" borderId="47" xfId="0" applyNumberFormat="1" applyFont="1" applyFill="1" applyBorder="1" applyAlignment="1" applyProtection="1">
      <alignment horizontal="center" vertical="center"/>
      <protection locked="0"/>
    </xf>
    <xf numFmtId="0" fontId="12" fillId="9" borderId="31" xfId="0" applyFont="1" applyFill="1" applyBorder="1" applyAlignment="1" applyProtection="1">
      <alignment horizontal="center"/>
      <protection locked="0"/>
    </xf>
    <xf numFmtId="0" fontId="12" fillId="9" borderId="37" xfId="0" applyFont="1" applyFill="1" applyBorder="1" applyAlignment="1" applyProtection="1">
      <alignment horizontal="center"/>
      <protection locked="0"/>
    </xf>
    <xf numFmtId="49" fontId="12" fillId="9" borderId="32" xfId="0" applyNumberFormat="1" applyFont="1" applyFill="1" applyBorder="1" applyAlignment="1" applyProtection="1">
      <alignment horizontal="center"/>
      <protection locked="0"/>
    </xf>
    <xf numFmtId="0" fontId="12" fillId="9" borderId="7" xfId="0" applyFont="1" applyFill="1" applyBorder="1" applyAlignment="1" applyProtection="1">
      <alignment horizontal="center"/>
      <protection locked="0"/>
    </xf>
    <xf numFmtId="0" fontId="12" fillId="9" borderId="29" xfId="0" applyFont="1" applyFill="1" applyBorder="1" applyAlignment="1" applyProtection="1">
      <alignment horizontal="center"/>
      <protection locked="0"/>
    </xf>
    <xf numFmtId="49" fontId="12" fillId="9" borderId="8" xfId="0" applyNumberFormat="1" applyFont="1" applyFill="1" applyBorder="1" applyAlignment="1" applyProtection="1">
      <alignment horizontal="center"/>
      <protection locked="0"/>
    </xf>
    <xf numFmtId="0" fontId="12" fillId="9" borderId="45" xfId="0" applyFont="1" applyFill="1" applyBorder="1" applyAlignment="1" applyProtection="1">
      <alignment horizontal="center"/>
      <protection locked="0"/>
    </xf>
    <xf numFmtId="0" fontId="12" fillId="9" borderId="41" xfId="0" applyFont="1" applyFill="1" applyBorder="1" applyAlignment="1" applyProtection="1">
      <alignment horizontal="center"/>
      <protection locked="0"/>
    </xf>
    <xf numFmtId="49" fontId="12" fillId="9" borderId="46" xfId="0" applyNumberFormat="1" applyFont="1" applyFill="1" applyBorder="1" applyAlignment="1" applyProtection="1">
      <alignment horizontal="center"/>
      <protection locked="0"/>
    </xf>
    <xf numFmtId="0" fontId="12" fillId="9" borderId="40" xfId="0" applyFont="1" applyFill="1" applyBorder="1" applyAlignment="1" applyProtection="1">
      <alignment horizontal="center"/>
      <protection locked="0"/>
    </xf>
    <xf numFmtId="49" fontId="12" fillId="9" borderId="43" xfId="0" applyNumberFormat="1" applyFont="1" applyFill="1" applyBorder="1" applyAlignment="1" applyProtection="1">
      <alignment horizontal="center"/>
      <protection locked="0"/>
    </xf>
    <xf numFmtId="0" fontId="12" fillId="9" borderId="50" xfId="0" applyFont="1" applyFill="1" applyBorder="1" applyAlignment="1" applyProtection="1">
      <alignment horizontal="center"/>
      <protection locked="0"/>
    </xf>
    <xf numFmtId="49" fontId="12" fillId="9" borderId="53" xfId="0" applyNumberFormat="1" applyFont="1" applyFill="1" applyBorder="1" applyAlignment="1" applyProtection="1">
      <alignment horizontal="center"/>
      <protection locked="0"/>
    </xf>
    <xf numFmtId="0" fontId="13" fillId="0" borderId="0" xfId="2" applyFont="1"/>
    <xf numFmtId="0" fontId="12" fillId="0" borderId="0" xfId="2"/>
    <xf numFmtId="0" fontId="1" fillId="0" borderId="0" xfId="2" applyFont="1"/>
    <xf numFmtId="0" fontId="11" fillId="0" borderId="0" xfId="2" applyFont="1"/>
    <xf numFmtId="0" fontId="10" fillId="0" borderId="0" xfId="2" applyFont="1" applyAlignment="1">
      <alignment horizontal="left"/>
    </xf>
    <xf numFmtId="0" fontId="10" fillId="0" borderId="0" xfId="2" applyFont="1"/>
    <xf numFmtId="0" fontId="15" fillId="0" borderId="0" xfId="2" applyFont="1"/>
    <xf numFmtId="0" fontId="12" fillId="0" borderId="0" xfId="2" applyAlignment="1">
      <alignment horizontal="left" vertical="center"/>
    </xf>
    <xf numFmtId="0" fontId="8" fillId="12" borderId="1" xfId="2" applyFont="1" applyFill="1" applyBorder="1"/>
    <xf numFmtId="0" fontId="8" fillId="12" borderId="2" xfId="2" applyFont="1" applyFill="1" applyBorder="1"/>
    <xf numFmtId="0" fontId="8" fillId="12" borderId="3" xfId="2" applyFont="1" applyFill="1" applyBorder="1"/>
    <xf numFmtId="0" fontId="8" fillId="12" borderId="7" xfId="2" applyFont="1" applyFill="1" applyBorder="1"/>
    <xf numFmtId="0" fontId="8" fillId="12" borderId="0" xfId="2" applyFont="1" applyFill="1"/>
    <xf numFmtId="0" fontId="8" fillId="12" borderId="8" xfId="2" applyFont="1" applyFill="1" applyBorder="1"/>
    <xf numFmtId="0" fontId="12" fillId="12" borderId="7" xfId="2" applyFill="1" applyBorder="1"/>
    <xf numFmtId="0" fontId="12" fillId="12" borderId="0" xfId="2" applyFill="1"/>
    <xf numFmtId="0" fontId="12" fillId="12" borderId="8" xfId="2" applyFill="1" applyBorder="1"/>
    <xf numFmtId="0" fontId="10" fillId="12" borderId="0" xfId="2" applyFont="1" applyFill="1"/>
    <xf numFmtId="0" fontId="11" fillId="12" borderId="0" xfId="2" applyFont="1" applyFill="1"/>
    <xf numFmtId="0" fontId="12" fillId="12" borderId="4" xfId="2" applyFill="1" applyBorder="1"/>
    <xf numFmtId="0" fontId="12" fillId="12" borderId="5" xfId="2" applyFill="1" applyBorder="1"/>
    <xf numFmtId="0" fontId="12" fillId="12" borderId="6" xfId="2" applyFill="1" applyBorder="1"/>
    <xf numFmtId="0" fontId="10" fillId="12" borderId="16" xfId="2" applyFont="1" applyFill="1" applyBorder="1"/>
    <xf numFmtId="0" fontId="10" fillId="12" borderId="18" xfId="2" applyFont="1" applyFill="1" applyBorder="1"/>
    <xf numFmtId="0" fontId="12" fillId="12" borderId="12" xfId="2" applyFill="1" applyBorder="1"/>
    <xf numFmtId="0" fontId="12" fillId="12" borderId="13" xfId="2" applyFill="1" applyBorder="1"/>
    <xf numFmtId="0" fontId="12" fillId="12" borderId="15" xfId="2" applyFill="1" applyBorder="1"/>
    <xf numFmtId="0" fontId="10" fillId="12" borderId="13" xfId="2" applyFont="1" applyFill="1" applyBorder="1" applyAlignment="1">
      <alignment horizontal="center"/>
    </xf>
    <xf numFmtId="4" fontId="1" fillId="2" borderId="61" xfId="2" applyNumberFormat="1" applyFont="1" applyFill="1" applyBorder="1" applyProtection="1">
      <protection locked="0"/>
    </xf>
    <xf numFmtId="49" fontId="35" fillId="9" borderId="20" xfId="1" applyNumberFormat="1" applyFont="1" applyFill="1" applyBorder="1" applyAlignment="1" applyProtection="1">
      <alignment horizontal="left" vertical="center" shrinkToFit="1"/>
      <protection locked="0"/>
    </xf>
    <xf numFmtId="0" fontId="0" fillId="4" borderId="14" xfId="0" applyFill="1" applyBorder="1"/>
    <xf numFmtId="0" fontId="10" fillId="9" borderId="17" xfId="0" applyFont="1" applyFill="1" applyBorder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horizontal="left"/>
      <protection hidden="1"/>
    </xf>
    <xf numFmtId="0" fontId="15" fillId="3" borderId="14" xfId="0" applyFont="1" applyFill="1" applyBorder="1" applyAlignment="1" applyProtection="1">
      <alignment horizontal="left"/>
      <protection hidden="1"/>
    </xf>
    <xf numFmtId="0" fontId="10" fillId="3" borderId="63" xfId="0" applyFont="1" applyFill="1" applyBorder="1" applyAlignment="1" applyProtection="1">
      <alignment horizontal="left"/>
      <protection hidden="1"/>
    </xf>
    <xf numFmtId="2" fontId="11" fillId="2" borderId="12" xfId="0" applyNumberFormat="1" applyFont="1" applyFill="1" applyBorder="1" applyAlignment="1" applyProtection="1">
      <alignment horizontal="center" vertical="center"/>
      <protection hidden="1"/>
    </xf>
    <xf numFmtId="4" fontId="12" fillId="2" borderId="38" xfId="0" applyNumberFormat="1" applyFont="1" applyFill="1" applyBorder="1" applyAlignment="1" applyProtection="1">
      <alignment horizontal="center" vertical="center" wrapText="1"/>
      <protection hidden="1"/>
    </xf>
    <xf numFmtId="4" fontId="12" fillId="2" borderId="40" xfId="0" applyNumberFormat="1" applyFont="1" applyFill="1" applyBorder="1" applyAlignment="1" applyProtection="1">
      <alignment horizontal="center" vertical="center" wrapText="1"/>
      <protection hidden="1"/>
    </xf>
    <xf numFmtId="4" fontId="12" fillId="2" borderId="35" xfId="0" applyNumberFormat="1" applyFont="1" applyFill="1" applyBorder="1" applyAlignment="1" applyProtection="1">
      <alignment horizontal="center" vertical="center" wrapText="1"/>
      <protection hidden="1"/>
    </xf>
    <xf numFmtId="4" fontId="11" fillId="7" borderId="32" xfId="0" applyNumberFormat="1" applyFont="1" applyFill="1" applyBorder="1" applyAlignment="1" applyProtection="1">
      <alignment horizontal="center" vertical="center" wrapText="1"/>
      <protection hidden="1"/>
    </xf>
    <xf numFmtId="4" fontId="11" fillId="7" borderId="72" xfId="0" applyNumberFormat="1" applyFont="1" applyFill="1" applyBorder="1" applyAlignment="1" applyProtection="1">
      <alignment horizontal="center" vertical="center" wrapText="1"/>
      <protection hidden="1"/>
    </xf>
    <xf numFmtId="4" fontId="11" fillId="7" borderId="46" xfId="0" applyNumberFormat="1" applyFont="1" applyFill="1" applyBorder="1" applyAlignment="1" applyProtection="1">
      <alignment horizontal="center" vertical="center" wrapText="1"/>
      <protection hidden="1"/>
    </xf>
    <xf numFmtId="4" fontId="11" fillId="7" borderId="8" xfId="0" applyNumberFormat="1" applyFont="1" applyFill="1" applyBorder="1" applyAlignment="1" applyProtection="1">
      <alignment horizontal="center" vertical="center"/>
      <protection hidden="1"/>
    </xf>
    <xf numFmtId="4" fontId="11" fillId="7" borderId="46" xfId="0" applyNumberFormat="1" applyFont="1" applyFill="1" applyBorder="1" applyAlignment="1" applyProtection="1">
      <alignment horizontal="center" vertical="center"/>
      <protection hidden="1"/>
    </xf>
    <xf numFmtId="4" fontId="11" fillId="7" borderId="72" xfId="0" applyNumberFormat="1" applyFont="1" applyFill="1" applyBorder="1" applyAlignment="1" applyProtection="1">
      <alignment horizontal="center" vertical="center"/>
      <protection hidden="1"/>
    </xf>
    <xf numFmtId="3" fontId="11" fillId="2" borderId="29" xfId="0" applyNumberFormat="1" applyFont="1" applyFill="1" applyBorder="1" applyAlignment="1" applyProtection="1">
      <alignment horizontal="center" vertical="center"/>
      <protection hidden="1"/>
    </xf>
    <xf numFmtId="3" fontId="11" fillId="2" borderId="41" xfId="0" applyNumberFormat="1" applyFont="1" applyFill="1" applyBorder="1" applyAlignment="1" applyProtection="1">
      <alignment horizontal="center" vertical="center"/>
      <protection hidden="1"/>
    </xf>
    <xf numFmtId="3" fontId="11" fillId="2" borderId="47" xfId="0" applyNumberFormat="1" applyFont="1" applyFill="1" applyBorder="1" applyAlignment="1" applyProtection="1">
      <alignment horizontal="center" vertical="center"/>
      <protection hidden="1"/>
    </xf>
    <xf numFmtId="4" fontId="25" fillId="3" borderId="58" xfId="0" applyNumberFormat="1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left"/>
      <protection hidden="1"/>
    </xf>
    <xf numFmtId="4" fontId="22" fillId="2" borderId="38" xfId="0" applyNumberFormat="1" applyFont="1" applyFill="1" applyBorder="1" applyAlignment="1" applyProtection="1">
      <alignment horizontal="center" wrapText="1"/>
      <protection hidden="1"/>
    </xf>
    <xf numFmtId="4" fontId="21" fillId="7" borderId="41" xfId="0" applyNumberFormat="1" applyFont="1" applyFill="1" applyBorder="1" applyAlignment="1" applyProtection="1">
      <alignment horizontal="center" wrapText="1"/>
      <protection hidden="1"/>
    </xf>
    <xf numFmtId="3" fontId="21" fillId="2" borderId="58" xfId="0" applyNumberFormat="1" applyFont="1" applyFill="1" applyBorder="1" applyAlignment="1" applyProtection="1">
      <alignment horizontal="center"/>
      <protection hidden="1"/>
    </xf>
    <xf numFmtId="4" fontId="21" fillId="2" borderId="43" xfId="0" applyNumberFormat="1" applyFont="1" applyFill="1" applyBorder="1" applyAlignment="1" applyProtection="1">
      <alignment horizontal="center"/>
      <protection hidden="1"/>
    </xf>
    <xf numFmtId="4" fontId="21" fillId="2" borderId="61" xfId="0" applyNumberFormat="1" applyFont="1" applyFill="1" applyBorder="1" applyAlignment="1" applyProtection="1">
      <alignment horizontal="center"/>
      <protection hidden="1"/>
    </xf>
    <xf numFmtId="0" fontId="21" fillId="2" borderId="37" xfId="0" applyFont="1" applyFill="1" applyBorder="1" applyAlignment="1" applyProtection="1">
      <alignment horizontal="center"/>
      <protection hidden="1"/>
    </xf>
    <xf numFmtId="4" fontId="21" fillId="2" borderId="58" xfId="0" applyNumberFormat="1" applyFont="1" applyFill="1" applyBorder="1" applyAlignment="1" applyProtection="1">
      <alignment horizontal="center"/>
      <protection hidden="1"/>
    </xf>
    <xf numFmtId="0" fontId="21" fillId="2" borderId="41" xfId="0" applyFont="1" applyFill="1" applyBorder="1" applyAlignment="1" applyProtection="1">
      <alignment horizontal="center"/>
      <protection hidden="1"/>
    </xf>
    <xf numFmtId="4" fontId="21" fillId="2" borderId="44" xfId="0" applyNumberFormat="1" applyFont="1" applyFill="1" applyBorder="1" applyAlignment="1" applyProtection="1">
      <alignment horizontal="center"/>
      <protection hidden="1"/>
    </xf>
    <xf numFmtId="2" fontId="22" fillId="2" borderId="41" xfId="0" applyNumberFormat="1" applyFont="1" applyFill="1" applyBorder="1" applyAlignment="1" applyProtection="1">
      <alignment horizontal="center"/>
      <protection hidden="1"/>
    </xf>
    <xf numFmtId="4" fontId="22" fillId="2" borderId="54" xfId="0" applyNumberFormat="1" applyFont="1" applyFill="1" applyBorder="1" applyAlignment="1" applyProtection="1">
      <alignment horizontal="center" wrapText="1"/>
      <protection hidden="1"/>
    </xf>
    <xf numFmtId="4" fontId="21" fillId="7" borderId="47" xfId="0" applyNumberFormat="1" applyFont="1" applyFill="1" applyBorder="1" applyAlignment="1" applyProtection="1">
      <alignment horizontal="center" wrapText="1"/>
      <protection hidden="1"/>
    </xf>
    <xf numFmtId="0" fontId="21" fillId="2" borderId="55" xfId="0" applyFont="1" applyFill="1" applyBorder="1" applyAlignment="1" applyProtection="1">
      <alignment horizontal="center"/>
      <protection hidden="1"/>
    </xf>
    <xf numFmtId="3" fontId="21" fillId="2" borderId="30" xfId="0" applyNumberFormat="1" applyFont="1" applyFill="1" applyBorder="1" applyAlignment="1" applyProtection="1">
      <alignment horizontal="center"/>
      <protection hidden="1"/>
    </xf>
    <xf numFmtId="4" fontId="21" fillId="2" borderId="32" xfId="0" applyNumberFormat="1" applyFont="1" applyFill="1" applyBorder="1" applyAlignment="1" applyProtection="1">
      <alignment horizontal="center"/>
      <protection hidden="1"/>
    </xf>
    <xf numFmtId="4" fontId="21" fillId="2" borderId="6" xfId="0" applyNumberFormat="1" applyFont="1" applyFill="1" applyBorder="1" applyAlignment="1" applyProtection="1">
      <alignment horizontal="center"/>
      <protection hidden="1"/>
    </xf>
    <xf numFmtId="4" fontId="21" fillId="2" borderId="30" xfId="0" applyNumberFormat="1" applyFont="1" applyFill="1" applyBorder="1" applyAlignment="1" applyProtection="1">
      <alignment horizontal="center"/>
      <protection hidden="1"/>
    </xf>
    <xf numFmtId="4" fontId="21" fillId="2" borderId="13" xfId="0" applyNumberFormat="1" applyFont="1" applyFill="1" applyBorder="1" applyAlignment="1" applyProtection="1">
      <alignment horizontal="center"/>
      <protection hidden="1"/>
    </xf>
    <xf numFmtId="4" fontId="21" fillId="2" borderId="5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9" borderId="9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right" vertical="center"/>
    </xf>
    <xf numFmtId="0" fontId="13" fillId="9" borderId="13" xfId="0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left" vertical="top" wrapText="1"/>
    </xf>
    <xf numFmtId="4" fontId="8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0" fillId="12" borderId="9" xfId="2" applyFont="1" applyFill="1" applyBorder="1"/>
    <xf numFmtId="0" fontId="10" fillId="0" borderId="10" xfId="0" applyFont="1" applyBorder="1"/>
    <xf numFmtId="0" fontId="10" fillId="0" borderId="11" xfId="0" applyFont="1" applyBorder="1"/>
    <xf numFmtId="49" fontId="15" fillId="9" borderId="12" xfId="0" applyNumberFormat="1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 applyProtection="1">
      <alignment horizontal="center" vertical="center"/>
      <protection hidden="1"/>
    </xf>
    <xf numFmtId="4" fontId="10" fillId="2" borderId="11" xfId="0" applyNumberFormat="1" applyFont="1" applyFill="1" applyBorder="1" applyAlignment="1" applyProtection="1">
      <alignment horizontal="center" vertical="center"/>
      <protection hidden="1"/>
    </xf>
    <xf numFmtId="4" fontId="10" fillId="2" borderId="12" xfId="0" applyNumberFormat="1" applyFont="1" applyFill="1" applyBorder="1" applyAlignment="1" applyProtection="1">
      <alignment horizontal="center" vertical="center"/>
      <protection hidden="1"/>
    </xf>
    <xf numFmtId="4" fontId="10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4" fontId="8" fillId="2" borderId="11" xfId="0" applyNumberFormat="1" applyFont="1" applyFill="1" applyBorder="1" applyAlignment="1" applyProtection="1">
      <alignment horizontal="center" vertical="center"/>
      <protection hidden="1"/>
    </xf>
    <xf numFmtId="4" fontId="8" fillId="2" borderId="12" xfId="0" applyNumberFormat="1" applyFont="1" applyFill="1" applyBorder="1" applyAlignment="1" applyProtection="1">
      <alignment horizontal="center" vertical="center"/>
      <protection hidden="1"/>
    </xf>
    <xf numFmtId="4" fontId="8" fillId="2" borderId="15" xfId="0" applyNumberFormat="1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4" fontId="11" fillId="6" borderId="28" xfId="0" applyNumberFormat="1" applyFont="1" applyFill="1" applyBorder="1" applyAlignment="1" applyProtection="1">
      <alignment horizontal="center" vertical="center" wrapText="1"/>
      <protection hidden="1"/>
    </xf>
    <xf numFmtId="4" fontId="11" fillId="6" borderId="30" xfId="0" applyNumberFormat="1" applyFont="1" applyFill="1" applyBorder="1" applyAlignment="1" applyProtection="1">
      <alignment horizontal="center" vertical="center" wrapText="1"/>
      <protection hidden="1"/>
    </xf>
    <xf numFmtId="0" fontId="8" fillId="7" borderId="1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4" fontId="24" fillId="3" borderId="4" xfId="0" applyNumberFormat="1" applyFont="1" applyFill="1" applyBorder="1" applyAlignment="1" applyProtection="1">
      <alignment horizontal="center" vertical="center" wrapText="1"/>
      <protection hidden="1"/>
    </xf>
    <xf numFmtId="4" fontId="2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26" fillId="3" borderId="59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8" xfId="0" applyFont="1" applyFill="1" applyBorder="1" applyAlignment="1">
      <alignment horizontal="center"/>
    </xf>
    <xf numFmtId="49" fontId="21" fillId="7" borderId="9" xfId="0" applyNumberFormat="1" applyFont="1" applyFill="1" applyBorder="1" applyAlignment="1">
      <alignment horizontal="center" vertical="center" wrapText="1"/>
    </xf>
    <xf numFmtId="49" fontId="21" fillId="7" borderId="16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3" fontId="22" fillId="3" borderId="7" xfId="0" applyNumberFormat="1" applyFont="1" applyFill="1" applyBorder="1" applyAlignment="1">
      <alignment horizontal="center"/>
    </xf>
    <xf numFmtId="3" fontId="22" fillId="3" borderId="8" xfId="0" applyNumberFormat="1" applyFont="1" applyFill="1" applyBorder="1" applyAlignment="1">
      <alignment horizontal="center"/>
    </xf>
    <xf numFmtId="4" fontId="23" fillId="7" borderId="28" xfId="0" applyNumberFormat="1" applyFont="1" applyFill="1" applyBorder="1" applyAlignment="1" applyProtection="1">
      <alignment horizontal="center" vertical="center"/>
      <protection hidden="1"/>
    </xf>
    <xf numFmtId="4" fontId="23" fillId="7" borderId="8" xfId="0" applyNumberFormat="1" applyFont="1" applyFill="1" applyBorder="1" applyAlignment="1" applyProtection="1">
      <alignment horizontal="center" vertical="center"/>
      <protection hidden="1"/>
    </xf>
    <xf numFmtId="4" fontId="11" fillId="7" borderId="7" xfId="0" applyNumberFormat="1" applyFont="1" applyFill="1" applyBorder="1" applyAlignment="1" applyProtection="1">
      <alignment horizontal="center" vertical="center"/>
      <protection hidden="1"/>
    </xf>
    <xf numFmtId="4" fontId="11" fillId="7" borderId="28" xfId="0" applyNumberFormat="1" applyFont="1" applyFill="1" applyBorder="1" applyAlignment="1" applyProtection="1">
      <alignment horizontal="center" vertical="center"/>
      <protection hidden="1"/>
    </xf>
    <xf numFmtId="4" fontId="11" fillId="7" borderId="30" xfId="0" applyNumberFormat="1" applyFont="1" applyFill="1" applyBorder="1" applyAlignment="1" applyProtection="1">
      <alignment horizontal="center" vertical="center"/>
      <protection hidden="1"/>
    </xf>
    <xf numFmtId="4" fontId="11" fillId="8" borderId="7" xfId="0" applyNumberFormat="1" applyFont="1" applyFill="1" applyBorder="1" applyAlignment="1" applyProtection="1">
      <alignment horizontal="center" vertical="center"/>
      <protection hidden="1"/>
    </xf>
    <xf numFmtId="0" fontId="15" fillId="3" borderId="21" xfId="0" applyFont="1" applyFill="1" applyBorder="1" applyAlignment="1">
      <alignment horizontal="left"/>
    </xf>
    <xf numFmtId="0" fontId="15" fillId="3" borderId="14" xfId="0" applyFont="1" applyFill="1" applyBorder="1" applyAlignment="1">
      <alignment horizontal="left"/>
    </xf>
    <xf numFmtId="0" fontId="15" fillId="3" borderId="14" xfId="0" applyFont="1" applyFill="1" applyBorder="1" applyAlignment="1" applyProtection="1">
      <alignment horizontal="left"/>
      <protection hidden="1"/>
    </xf>
    <xf numFmtId="0" fontId="11" fillId="9" borderId="65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49" fontId="12" fillId="9" borderId="57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74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16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9" fontId="11" fillId="7" borderId="47" xfId="0" applyNumberFormat="1" applyFont="1" applyFill="1" applyBorder="1" applyAlignment="1">
      <alignment horizontal="center" vertical="center" wrapText="1"/>
    </xf>
    <xf numFmtId="49" fontId="11" fillId="7" borderId="29" xfId="0" applyNumberFormat="1" applyFont="1" applyFill="1" applyBorder="1" applyAlignment="1">
      <alignment horizontal="center" vertical="center" wrapText="1"/>
    </xf>
    <xf numFmtId="49" fontId="11" fillId="7" borderId="55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49" fontId="12" fillId="9" borderId="70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71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44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7" xfId="0" applyFont="1" applyFill="1" applyBorder="1" applyAlignment="1">
      <alignment horizontal="center"/>
    </xf>
    <xf numFmtId="0" fontId="12" fillId="3" borderId="60" xfId="0" applyFont="1" applyFill="1" applyBorder="1" applyAlignment="1">
      <alignment horizontal="center"/>
    </xf>
    <xf numFmtId="49" fontId="12" fillId="9" borderId="70" xfId="0" applyNumberFormat="1" applyFont="1" applyFill="1" applyBorder="1" applyAlignment="1" applyProtection="1">
      <alignment horizontal="center"/>
      <protection locked="0"/>
    </xf>
    <xf numFmtId="49" fontId="12" fillId="9" borderId="71" xfId="0" applyNumberFormat="1" applyFont="1" applyFill="1" applyBorder="1" applyAlignment="1" applyProtection="1">
      <alignment horizontal="center"/>
      <protection locked="0"/>
    </xf>
    <xf numFmtId="0" fontId="10" fillId="3" borderId="59" xfId="0" applyFont="1" applyFill="1" applyBorder="1" applyAlignment="1">
      <alignment horizontal="left" vertical="center" wrapText="1"/>
    </xf>
    <xf numFmtId="0" fontId="10" fillId="3" borderId="7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" fontId="30" fillId="0" borderId="1" xfId="0" applyNumberFormat="1" applyFont="1" applyBorder="1" applyAlignment="1" applyProtection="1">
      <alignment horizontal="center" vertical="center"/>
      <protection hidden="1"/>
    </xf>
    <xf numFmtId="4" fontId="30" fillId="0" borderId="7" xfId="0" applyNumberFormat="1" applyFont="1" applyBorder="1" applyAlignment="1" applyProtection="1">
      <alignment horizontal="center" vertical="center"/>
      <protection hidden="1"/>
    </xf>
    <xf numFmtId="4" fontId="11" fillId="7" borderId="1" xfId="0" applyNumberFormat="1" applyFont="1" applyFill="1" applyBorder="1" applyAlignment="1" applyProtection="1">
      <alignment horizontal="center" vertical="center"/>
      <protection hidden="1"/>
    </xf>
    <xf numFmtId="4" fontId="11" fillId="8" borderId="1" xfId="0" applyNumberFormat="1" applyFont="1" applyFill="1" applyBorder="1" applyAlignment="1" applyProtection="1">
      <alignment horizontal="center" vertical="center"/>
      <protection hidden="1"/>
    </xf>
    <xf numFmtId="0" fontId="21" fillId="2" borderId="65" xfId="0" applyFont="1" applyFill="1" applyBorder="1" applyAlignment="1">
      <alignment horizontal="center"/>
    </xf>
    <xf numFmtId="0" fontId="21" fillId="2" borderId="59" xfId="0" applyFont="1" applyFill="1" applyBorder="1" applyAlignment="1">
      <alignment horizontal="center"/>
    </xf>
    <xf numFmtId="0" fontId="21" fillId="2" borderId="60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76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 wrapText="1"/>
    </xf>
    <xf numFmtId="0" fontId="10" fillId="3" borderId="75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3" fontId="22" fillId="3" borderId="4" xfId="0" applyNumberFormat="1" applyFont="1" applyFill="1" applyBorder="1" applyAlignment="1">
      <alignment horizontal="center"/>
    </xf>
    <xf numFmtId="3" fontId="22" fillId="3" borderId="6" xfId="0" applyNumberFormat="1" applyFont="1" applyFill="1" applyBorder="1" applyAlignment="1">
      <alignment horizontal="center"/>
    </xf>
    <xf numFmtId="4" fontId="23" fillId="0" borderId="7" xfId="0" applyNumberFormat="1" applyFont="1" applyBorder="1" applyAlignment="1" applyProtection="1">
      <alignment horizontal="center" vertical="center"/>
      <protection hidden="1"/>
    </xf>
    <xf numFmtId="0" fontId="15" fillId="3" borderId="21" xfId="0" applyFont="1" applyFill="1" applyBorder="1" applyAlignment="1">
      <alignment horizontal="right"/>
    </xf>
    <xf numFmtId="0" fontId="15" fillId="3" borderId="14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9" borderId="59" xfId="0" applyFont="1" applyFill="1" applyBorder="1" applyAlignment="1">
      <alignment horizontal="left"/>
    </xf>
    <xf numFmtId="0" fontId="11" fillId="9" borderId="75" xfId="0" applyFont="1" applyFill="1" applyBorder="1" applyAlignment="1">
      <alignment horizontal="left"/>
    </xf>
    <xf numFmtId="0" fontId="11" fillId="9" borderId="60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3" fontId="11" fillId="2" borderId="28" xfId="0" applyNumberFormat="1" applyFont="1" applyFill="1" applyBorder="1" applyAlignment="1" applyProtection="1">
      <alignment horizontal="center" vertical="center"/>
      <protection hidden="1"/>
    </xf>
    <xf numFmtId="3" fontId="11" fillId="2" borderId="30" xfId="0" applyNumberFormat="1" applyFont="1" applyFill="1" applyBorder="1" applyAlignment="1" applyProtection="1">
      <alignment horizontal="center" vertical="center"/>
      <protection hidden="1"/>
    </xf>
    <xf numFmtId="3" fontId="11" fillId="10" borderId="2" xfId="0" applyNumberFormat="1" applyFont="1" applyFill="1" applyBorder="1" applyAlignment="1">
      <alignment horizontal="center"/>
    </xf>
    <xf numFmtId="3" fontId="11" fillId="10" borderId="0" xfId="0" applyNumberFormat="1" applyFont="1" applyFill="1" applyAlignment="1">
      <alignment horizontal="center"/>
    </xf>
    <xf numFmtId="0" fontId="10" fillId="3" borderId="59" xfId="0" applyFont="1" applyFill="1" applyBorder="1" applyAlignment="1">
      <alignment vertical="center" wrapText="1"/>
    </xf>
    <xf numFmtId="0" fontId="10" fillId="3" borderId="7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8" fillId="2" borderId="44" xfId="2" applyFont="1" applyFill="1" applyBorder="1" applyAlignment="1">
      <alignment horizontal="left" vertical="center"/>
    </xf>
    <xf numFmtId="0" fontId="8" fillId="2" borderId="49" xfId="2" applyFont="1" applyFill="1" applyBorder="1" applyAlignment="1">
      <alignment horizontal="left" vertical="center"/>
    </xf>
    <xf numFmtId="0" fontId="8" fillId="2" borderId="42" xfId="2" applyFont="1" applyFill="1" applyBorder="1" applyAlignment="1">
      <alignment horizontal="left" vertical="center"/>
    </xf>
    <xf numFmtId="4" fontId="8" fillId="2" borderId="44" xfId="2" applyNumberFormat="1" applyFont="1" applyFill="1" applyBorder="1" applyAlignment="1" applyProtection="1">
      <alignment horizontal="right" vertical="center"/>
      <protection hidden="1"/>
    </xf>
    <xf numFmtId="4" fontId="8" fillId="2" borderId="42" xfId="2" applyNumberFormat="1" applyFont="1" applyFill="1" applyBorder="1" applyAlignment="1" applyProtection="1">
      <alignment horizontal="right" vertical="center"/>
      <protection hidden="1"/>
    </xf>
    <xf numFmtId="0" fontId="1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10" fillId="3" borderId="44" xfId="2" applyFont="1" applyFill="1" applyBorder="1" applyAlignment="1">
      <alignment horizontal="center" vertical="center"/>
    </xf>
    <xf numFmtId="0" fontId="10" fillId="3" borderId="49" xfId="2" applyFont="1" applyFill="1" applyBorder="1" applyAlignment="1">
      <alignment horizontal="center" vertical="center"/>
    </xf>
    <xf numFmtId="0" fontId="10" fillId="3" borderId="42" xfId="2" applyFont="1" applyFill="1" applyBorder="1" applyAlignment="1">
      <alignment horizontal="center" vertical="center"/>
    </xf>
    <xf numFmtId="0" fontId="10" fillId="2" borderId="44" xfId="2" applyFont="1" applyFill="1" applyBorder="1" applyAlignment="1">
      <alignment horizontal="center" vertical="center"/>
    </xf>
    <xf numFmtId="0" fontId="10" fillId="2" borderId="49" xfId="2" applyFont="1" applyFill="1" applyBorder="1" applyAlignment="1">
      <alignment horizontal="center" vertical="center"/>
    </xf>
    <xf numFmtId="0" fontId="10" fillId="2" borderId="42" xfId="2" applyFont="1" applyFill="1" applyBorder="1" applyAlignment="1">
      <alignment horizontal="center" vertical="center"/>
    </xf>
    <xf numFmtId="0" fontId="15" fillId="3" borderId="44" xfId="2" applyFont="1" applyFill="1" applyBorder="1" applyAlignment="1">
      <alignment horizontal="left" vertical="center"/>
    </xf>
    <xf numFmtId="0" fontId="15" fillId="3" borderId="49" xfId="2" applyFont="1" applyFill="1" applyBorder="1" applyAlignment="1">
      <alignment horizontal="left" vertical="center"/>
    </xf>
    <xf numFmtId="0" fontId="15" fillId="3" borderId="42" xfId="2" applyFont="1" applyFill="1" applyBorder="1" applyAlignment="1">
      <alignment horizontal="left" vertical="center"/>
    </xf>
    <xf numFmtId="4" fontId="15" fillId="3" borderId="44" xfId="2" applyNumberFormat="1" applyFont="1" applyFill="1" applyBorder="1" applyAlignment="1" applyProtection="1">
      <alignment horizontal="right" vertical="center"/>
      <protection hidden="1"/>
    </xf>
    <xf numFmtId="4" fontId="15" fillId="3" borderId="42" xfId="2" applyNumberFormat="1" applyFont="1" applyFill="1" applyBorder="1" applyAlignment="1" applyProtection="1">
      <alignment horizontal="right" vertical="center"/>
      <protection hidden="1"/>
    </xf>
    <xf numFmtId="0" fontId="10" fillId="2" borderId="44" xfId="2" applyFont="1" applyFill="1" applyBorder="1" applyAlignment="1">
      <alignment horizontal="left" vertical="center"/>
    </xf>
    <xf numFmtId="0" fontId="10" fillId="2" borderId="49" xfId="2" applyFont="1" applyFill="1" applyBorder="1" applyAlignment="1">
      <alignment horizontal="left" vertical="center"/>
    </xf>
    <xf numFmtId="0" fontId="10" fillId="2" borderId="42" xfId="2" applyFont="1" applyFill="1" applyBorder="1" applyAlignment="1">
      <alignment horizontal="left" vertical="center"/>
    </xf>
    <xf numFmtId="4" fontId="10" fillId="2" borderId="44" xfId="2" applyNumberFormat="1" applyFont="1" applyFill="1" applyBorder="1" applyAlignment="1" applyProtection="1">
      <alignment horizontal="right" vertical="center"/>
      <protection hidden="1"/>
    </xf>
    <xf numFmtId="4" fontId="10" fillId="2" borderId="42" xfId="2" applyNumberFormat="1" applyFont="1" applyFill="1" applyBorder="1" applyAlignment="1" applyProtection="1">
      <alignment horizontal="right" vertical="center"/>
      <protection hidden="1"/>
    </xf>
    <xf numFmtId="0" fontId="12" fillId="11" borderId="9" xfId="2" applyFill="1" applyBorder="1" applyAlignment="1">
      <alignment horizontal="center"/>
    </xf>
    <xf numFmtId="0" fontId="12" fillId="11" borderId="10" xfId="2" applyFill="1" applyBorder="1" applyAlignment="1">
      <alignment horizontal="center"/>
    </xf>
    <xf numFmtId="0" fontId="12" fillId="11" borderId="11" xfId="2" applyFill="1" applyBorder="1" applyAlignment="1">
      <alignment horizontal="center"/>
    </xf>
    <xf numFmtId="0" fontId="10" fillId="2" borderId="44" xfId="2" applyFont="1" applyFill="1" applyBorder="1" applyAlignment="1">
      <alignment horizontal="left" vertical="center" wrapText="1"/>
    </xf>
    <xf numFmtId="0" fontId="10" fillId="2" borderId="49" xfId="2" applyFont="1" applyFill="1" applyBorder="1" applyAlignment="1">
      <alignment horizontal="left" vertical="center" wrapText="1"/>
    </xf>
    <xf numFmtId="0" fontId="10" fillId="2" borderId="42" xfId="2" applyFont="1" applyFill="1" applyBorder="1" applyAlignment="1">
      <alignment horizontal="left" vertical="center" wrapText="1"/>
    </xf>
    <xf numFmtId="4" fontId="10" fillId="2" borderId="44" xfId="2" applyNumberFormat="1" applyFont="1" applyFill="1" applyBorder="1" applyAlignment="1" applyProtection="1">
      <alignment horizontal="right" vertical="center"/>
      <protection locked="0" hidden="1"/>
    </xf>
    <xf numFmtId="4" fontId="10" fillId="2" borderId="42" xfId="2" applyNumberFormat="1" applyFont="1" applyFill="1" applyBorder="1" applyAlignment="1" applyProtection="1">
      <alignment horizontal="right" vertical="center"/>
      <protection locked="0" hidden="1"/>
    </xf>
    <xf numFmtId="0" fontId="1" fillId="0" borderId="0" xfId="2" applyFont="1"/>
    <xf numFmtId="0" fontId="8" fillId="12" borderId="5" xfId="2" applyFont="1" applyFill="1" applyBorder="1" applyAlignment="1" applyProtection="1">
      <alignment horizontal="left"/>
      <protection locked="0"/>
    </xf>
    <xf numFmtId="0" fontId="8" fillId="12" borderId="5" xfId="2" applyFont="1" applyFill="1" applyBorder="1" applyAlignment="1">
      <alignment horizontal="left"/>
    </xf>
    <xf numFmtId="0" fontId="11" fillId="12" borderId="5" xfId="2" applyFont="1" applyFill="1" applyBorder="1" applyAlignment="1">
      <alignment horizontal="left"/>
    </xf>
  </cellXfs>
  <cellStyles count="3">
    <cellStyle name="Link" xfId="1" builtinId="8"/>
    <cellStyle name="Standard" xfId="0" builtinId="0"/>
    <cellStyle name="Standard 2" xfId="2" xr:uid="{6F6DB1C9-682D-48EA-BC0D-FA11486D2D99}"/>
  </cellStyles>
  <dxfs count="5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836084</xdr:colOff>
      <xdr:row>1</xdr:row>
      <xdr:rowOff>84667</xdr:rowOff>
    </xdr:from>
    <xdr:to>
      <xdr:col>7</xdr:col>
      <xdr:colOff>248925</xdr:colOff>
      <xdr:row>4</xdr:row>
      <xdr:rowOff>75075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6084" y="317500"/>
          <a:ext cx="2005758" cy="688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2093595</xdr:colOff>
      <xdr:row>0</xdr:row>
      <xdr:rowOff>121920</xdr:rowOff>
    </xdr:from>
    <xdr:to>
      <xdr:col>3</xdr:col>
      <xdr:colOff>982773</xdr:colOff>
      <xdr:row>4</xdr:row>
      <xdr:rowOff>115503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5" y="121920"/>
          <a:ext cx="2043858" cy="679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742950</xdr:colOff>
      <xdr:row>0</xdr:row>
      <xdr:rowOff>152400</xdr:rowOff>
    </xdr:from>
    <xdr:to>
      <xdr:col>19</xdr:col>
      <xdr:colOff>43608</xdr:colOff>
      <xdr:row>4</xdr:row>
      <xdr:rowOff>41208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200" y="152400"/>
          <a:ext cx="2005758" cy="688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0</xdr:row>
      <xdr:rowOff>76200</xdr:rowOff>
    </xdr:from>
    <xdr:to>
      <xdr:col>9</xdr:col>
      <xdr:colOff>1177083</xdr:colOff>
      <xdr:row>3</xdr:row>
      <xdr:rowOff>184083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76200"/>
          <a:ext cx="2005758" cy="6889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</xdr:colOff>
      <xdr:row>0</xdr:row>
      <xdr:rowOff>133350</xdr:rowOff>
    </xdr:from>
    <xdr:to>
      <xdr:col>23</xdr:col>
      <xdr:colOff>24558</xdr:colOff>
      <xdr:row>4</xdr:row>
      <xdr:rowOff>79308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1350" y="133350"/>
          <a:ext cx="2005758" cy="6889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0</xdr:row>
      <xdr:rowOff>104775</xdr:rowOff>
    </xdr:from>
    <xdr:to>
      <xdr:col>11</xdr:col>
      <xdr:colOff>1148508</xdr:colOff>
      <xdr:row>4</xdr:row>
      <xdr:rowOff>69783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104775"/>
          <a:ext cx="2005758" cy="6889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19522</xdr:colOff>
      <xdr:row>0</xdr:row>
      <xdr:rowOff>95250</xdr:rowOff>
    </xdr:from>
    <xdr:to>
      <xdr:col>8</xdr:col>
      <xdr:colOff>416905</xdr:colOff>
      <xdr:row>4</xdr:row>
      <xdr:rowOff>172212</xdr:rowOff>
    </xdr:to>
    <xdr:pic>
      <xdr:nvPicPr>
        <xdr:cNvPr id="2" name="Grafik 1" descr="Ein Bild, das Text, Grafikdesign, Schrift, Grafiken enthält.&#10;&#10;Automatisch generierte Beschreibung">
          <a:extLst>
            <a:ext uri="{FF2B5EF4-FFF2-40B4-BE49-F238E27FC236}">
              <a16:creationId xmlns:a16="http://schemas.microsoft.com/office/drawing/2014/main" id="{BE8A978C-EC11-4825-86B6-5BBCA1D81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0442" y="95250"/>
          <a:ext cx="2591943" cy="83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CFE09-8EF8-4C53-A309-1A2E0845F612}">
  <dimension ref="A1:Q34"/>
  <sheetViews>
    <sheetView showGridLines="0" zoomScale="90" workbookViewId="0">
      <selection activeCell="D16" sqref="D16"/>
    </sheetView>
  </sheetViews>
  <sheetFormatPr baseColWidth="10" defaultColWidth="11.44140625" defaultRowHeight="13.2" x14ac:dyDescent="0.25"/>
  <cols>
    <col min="6" max="6" width="19.109375" customWidth="1"/>
    <col min="7" max="7" width="19.6640625" customWidth="1"/>
    <col min="8" max="8" width="3.88671875" customWidth="1"/>
    <col min="9" max="9" width="1.109375" customWidth="1"/>
  </cols>
  <sheetData>
    <row r="1" spans="1:17" ht="17.399999999999999" x14ac:dyDescent="0.3">
      <c r="A1" s="1"/>
    </row>
    <row r="2" spans="1:17" ht="17.399999999999999" x14ac:dyDescent="0.3">
      <c r="A2" s="1"/>
    </row>
    <row r="3" spans="1:17" ht="17.399999999999999" x14ac:dyDescent="0.3">
      <c r="A3" s="1"/>
    </row>
    <row r="4" spans="1:17" ht="17.399999999999999" x14ac:dyDescent="0.3">
      <c r="A4" s="1"/>
    </row>
    <row r="5" spans="1:17" ht="17.399999999999999" x14ac:dyDescent="0.3">
      <c r="A5" s="1"/>
    </row>
    <row r="6" spans="1:17" ht="13.8" thickBot="1" x14ac:dyDescent="0.3"/>
    <row r="7" spans="1:17" s="2" customFormat="1" ht="12.75" customHeight="1" x14ac:dyDescent="0.25">
      <c r="A7" s="435" t="s">
        <v>0</v>
      </c>
      <c r="B7" s="436"/>
      <c r="C7" s="436"/>
      <c r="D7" s="436"/>
      <c r="E7" s="436"/>
      <c r="F7" s="436"/>
      <c r="G7" s="436"/>
      <c r="H7" s="436"/>
      <c r="I7" s="437"/>
    </row>
    <row r="8" spans="1:17" ht="33.75" customHeight="1" thickBot="1" x14ac:dyDescent="0.3">
      <c r="A8" s="438"/>
      <c r="B8" s="439"/>
      <c r="C8" s="439"/>
      <c r="D8" s="439"/>
      <c r="E8" s="439"/>
      <c r="F8" s="439"/>
      <c r="G8" s="439"/>
      <c r="H8" s="439"/>
      <c r="I8" s="440"/>
      <c r="J8" s="3"/>
      <c r="K8" s="3"/>
      <c r="L8" s="3"/>
      <c r="M8" s="3"/>
      <c r="N8" s="3"/>
      <c r="O8" s="3"/>
      <c r="P8" s="3"/>
      <c r="Q8" s="3"/>
    </row>
    <row r="9" spans="1:17" ht="75" customHeight="1" x14ac:dyDescent="0.3">
      <c r="A9" s="441" t="s">
        <v>1</v>
      </c>
      <c r="B9" s="442"/>
      <c r="C9" s="442"/>
      <c r="D9" s="442"/>
      <c r="E9" s="442"/>
      <c r="F9" s="442"/>
      <c r="G9" s="442"/>
      <c r="H9" s="442"/>
      <c r="I9" s="443"/>
      <c r="J9" s="3"/>
      <c r="K9" s="3"/>
      <c r="L9" s="3"/>
      <c r="M9" s="3"/>
      <c r="N9" s="3"/>
      <c r="O9" s="3"/>
      <c r="P9" s="3"/>
      <c r="Q9" s="3"/>
    </row>
    <row r="10" spans="1:17" ht="21" customHeight="1" x14ac:dyDescent="0.3">
      <c r="A10" s="444" t="s">
        <v>2</v>
      </c>
      <c r="B10" s="445"/>
      <c r="C10" s="445"/>
      <c r="D10" s="445"/>
      <c r="E10" s="445"/>
      <c r="F10" s="445"/>
      <c r="G10" s="445"/>
      <c r="H10" s="445"/>
      <c r="I10" s="4"/>
      <c r="J10" s="3"/>
      <c r="K10" s="3"/>
      <c r="L10" s="3"/>
      <c r="M10" s="3"/>
      <c r="N10" s="3"/>
      <c r="O10" s="3"/>
      <c r="P10" s="3"/>
      <c r="Q10" s="3"/>
    </row>
    <row r="11" spans="1:17" ht="12.75" customHeight="1" x14ac:dyDescent="0.3">
      <c r="A11" s="444"/>
      <c r="B11" s="445"/>
      <c r="C11" s="445"/>
      <c r="D11" s="445"/>
      <c r="E11" s="445"/>
      <c r="F11" s="445"/>
      <c r="G11" s="445"/>
      <c r="H11" s="445"/>
      <c r="I11" s="4"/>
      <c r="J11" s="3"/>
      <c r="K11" s="3"/>
      <c r="L11" s="3"/>
      <c r="M11" s="3"/>
      <c r="N11" s="3"/>
      <c r="O11" s="3"/>
      <c r="P11" s="3"/>
      <c r="Q11" s="3"/>
    </row>
    <row r="12" spans="1:17" ht="44.25" customHeight="1" thickBot="1" x14ac:dyDescent="0.35">
      <c r="A12" s="444"/>
      <c r="B12" s="445"/>
      <c r="C12" s="445"/>
      <c r="D12" s="445"/>
      <c r="E12" s="445"/>
      <c r="F12" s="445"/>
      <c r="G12" s="445"/>
      <c r="H12" s="445"/>
      <c r="I12" s="4"/>
      <c r="J12" s="3"/>
      <c r="K12" s="3"/>
      <c r="L12" s="3"/>
      <c r="M12" s="3"/>
      <c r="N12" s="3"/>
      <c r="O12" s="3"/>
      <c r="P12" s="3"/>
      <c r="Q12" s="3"/>
    </row>
    <row r="13" spans="1:17" ht="17.399999999999999" x14ac:dyDescent="0.25">
      <c r="A13" s="5"/>
      <c r="B13" s="6"/>
      <c r="C13" s="6"/>
      <c r="D13" s="7" t="s">
        <v>3</v>
      </c>
      <c r="E13" s="7"/>
      <c r="F13" s="7"/>
      <c r="G13" s="6"/>
      <c r="H13" s="6"/>
      <c r="I13" s="8"/>
      <c r="J13" s="3"/>
      <c r="K13" s="3"/>
      <c r="L13" s="3"/>
      <c r="M13" s="3"/>
      <c r="N13" s="3"/>
      <c r="O13" s="3"/>
      <c r="P13" s="3"/>
      <c r="Q13" s="3"/>
    </row>
    <row r="14" spans="1:17" ht="17.399999999999999" x14ac:dyDescent="0.25">
      <c r="A14" s="9" t="s">
        <v>4</v>
      </c>
      <c r="B14" s="10"/>
      <c r="C14" s="10"/>
      <c r="D14" s="10" t="s">
        <v>5</v>
      </c>
      <c r="E14" s="10"/>
      <c r="F14" s="10"/>
      <c r="G14" s="10"/>
      <c r="H14" s="10"/>
      <c r="I14" s="11"/>
      <c r="J14" s="3"/>
      <c r="K14" s="3"/>
      <c r="L14" s="3"/>
      <c r="M14" s="3"/>
      <c r="N14" s="3"/>
      <c r="O14" s="3"/>
      <c r="P14" s="3"/>
      <c r="Q14" s="3"/>
    </row>
    <row r="15" spans="1:17" ht="17.399999999999999" x14ac:dyDescent="0.25">
      <c r="A15" s="9" t="s">
        <v>6</v>
      </c>
      <c r="B15" s="10"/>
      <c r="C15" s="10"/>
      <c r="D15" s="10" t="s">
        <v>7</v>
      </c>
      <c r="E15" s="10"/>
      <c r="F15" s="10"/>
      <c r="G15" s="10"/>
      <c r="H15" s="10"/>
      <c r="I15" s="11"/>
      <c r="J15" s="3"/>
      <c r="K15" s="3"/>
      <c r="L15" s="3"/>
      <c r="M15" s="3"/>
      <c r="N15" s="3"/>
      <c r="O15" s="3"/>
      <c r="P15" s="3"/>
      <c r="Q15" s="3"/>
    </row>
    <row r="16" spans="1:17" ht="17.399999999999999" x14ac:dyDescent="0.25">
      <c r="A16" s="9" t="s">
        <v>8</v>
      </c>
      <c r="B16" s="10"/>
      <c r="C16" s="10"/>
      <c r="D16" s="10" t="s">
        <v>9</v>
      </c>
      <c r="E16" s="10"/>
      <c r="F16" s="10"/>
      <c r="G16" s="10"/>
      <c r="H16" s="10"/>
      <c r="I16" s="11"/>
      <c r="J16" s="3"/>
      <c r="K16" s="3"/>
      <c r="L16" s="3"/>
      <c r="M16" s="3"/>
      <c r="N16" s="3"/>
      <c r="O16" s="3"/>
      <c r="P16" s="3"/>
      <c r="Q16" s="3"/>
    </row>
    <row r="17" spans="1:17" ht="18" thickBot="1" x14ac:dyDescent="0.3">
      <c r="A17" s="12"/>
      <c r="B17" s="13"/>
      <c r="C17" s="13"/>
      <c r="D17" s="13"/>
      <c r="E17" s="13"/>
      <c r="F17" s="13"/>
      <c r="G17" s="13"/>
      <c r="H17" s="13"/>
      <c r="I17" s="14"/>
      <c r="J17" s="3"/>
      <c r="K17" s="3"/>
      <c r="L17" s="3"/>
      <c r="M17" s="3"/>
      <c r="N17" s="3"/>
      <c r="O17" s="3"/>
      <c r="P17" s="3"/>
      <c r="Q17" s="3"/>
    </row>
    <row r="18" spans="1:17" ht="12.75" customHeight="1" x14ac:dyDescent="0.25">
      <c r="J18" s="3"/>
      <c r="K18" s="3"/>
      <c r="L18" s="3"/>
      <c r="M18" s="3"/>
      <c r="N18" s="3"/>
      <c r="O18" s="3"/>
      <c r="P18" s="3"/>
      <c r="Q18" s="3"/>
    </row>
    <row r="19" spans="1:17" ht="12.75" customHeight="1" x14ac:dyDescent="0.25">
      <c r="J19" s="3"/>
      <c r="K19" s="3"/>
      <c r="L19" s="3"/>
      <c r="M19" s="3"/>
      <c r="N19" s="3"/>
      <c r="O19" s="3"/>
      <c r="P19" s="3"/>
      <c r="Q19" s="3"/>
    </row>
    <row r="20" spans="1:17" ht="14.25" customHeight="1" x14ac:dyDescent="0.25"/>
    <row r="21" spans="1:17" ht="12.75" customHeight="1" x14ac:dyDescent="0.25"/>
    <row r="22" spans="1:17" ht="12.75" customHeight="1" x14ac:dyDescent="0.25"/>
    <row r="23" spans="1:17" ht="12.75" customHeight="1" x14ac:dyDescent="0.25"/>
    <row r="24" spans="1:17" ht="13.5" customHeight="1" x14ac:dyDescent="0.25"/>
    <row r="25" spans="1:17" ht="12.75" customHeight="1" x14ac:dyDescent="0.25"/>
    <row r="26" spans="1:17" ht="13.5" customHeight="1" x14ac:dyDescent="0.25">
      <c r="K26" s="15"/>
    </row>
    <row r="27" spans="1:17" ht="12.75" customHeight="1" x14ac:dyDescent="0.25"/>
    <row r="28" spans="1:17" ht="12.75" customHeight="1" x14ac:dyDescent="0.25"/>
    <row r="29" spans="1:17" ht="12.75" customHeight="1" x14ac:dyDescent="0.25"/>
    <row r="30" spans="1:17" ht="12.75" customHeight="1" x14ac:dyDescent="0.25"/>
    <row r="31" spans="1:17" ht="12.75" customHeight="1" x14ac:dyDescent="0.25"/>
    <row r="32" spans="1:17" ht="12.75" customHeight="1" x14ac:dyDescent="0.25"/>
    <row r="33" ht="12.75" customHeight="1" x14ac:dyDescent="0.25"/>
    <row r="34" ht="13.5" customHeight="1" x14ac:dyDescent="0.25"/>
  </sheetData>
  <mergeCells count="3">
    <mergeCell ref="A7:I8"/>
    <mergeCell ref="A9:I9"/>
    <mergeCell ref="A10:H12"/>
  </mergeCells>
  <pageMargins left="0.23622047244094491" right="0.15748031496062992" top="2.2834645669291338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FEC7-E308-466F-91B4-57939D36161D}">
  <sheetPr>
    <pageSetUpPr fitToPage="1"/>
  </sheetPr>
  <dimension ref="A1:F66"/>
  <sheetViews>
    <sheetView tabSelected="1" workbookViewId="0">
      <selection activeCell="B14" sqref="B14"/>
    </sheetView>
  </sheetViews>
  <sheetFormatPr baseColWidth="10" defaultColWidth="0" defaultRowHeight="13.2" zeroHeight="1" x14ac:dyDescent="0.25"/>
  <cols>
    <col min="1" max="1" width="27.109375" customWidth="1"/>
    <col min="2" max="2" width="39.5546875" customWidth="1"/>
    <col min="3" max="3" width="6.44140625" bestFit="1" customWidth="1"/>
    <col min="4" max="4" width="14.6640625" bestFit="1" customWidth="1"/>
    <col min="5" max="5" width="1" customWidth="1"/>
    <col min="6" max="6" width="0" hidden="1" customWidth="1"/>
    <col min="7" max="16384" width="11.5546875" hidden="1"/>
  </cols>
  <sheetData>
    <row r="1" spans="1:6" x14ac:dyDescent="0.25"/>
    <row r="2" spans="1:6" ht="13.8" x14ac:dyDescent="0.25">
      <c r="A2" s="17" t="s">
        <v>10</v>
      </c>
      <c r="B2" s="17"/>
    </row>
    <row r="3" spans="1:6" x14ac:dyDescent="0.25">
      <c r="A3" s="448" t="s">
        <v>11</v>
      </c>
      <c r="B3" s="449"/>
    </row>
    <row r="4" spans="1:6" ht="13.8" x14ac:dyDescent="0.25">
      <c r="A4" s="446" t="s">
        <v>12</v>
      </c>
      <c r="B4" s="447"/>
    </row>
    <row r="5" spans="1:6" ht="13.8" x14ac:dyDescent="0.25">
      <c r="A5" s="18" t="s">
        <v>13</v>
      </c>
      <c r="B5" s="238"/>
    </row>
    <row r="6" spans="1:6" ht="14.25" customHeight="1" x14ac:dyDescent="0.25"/>
    <row r="7" spans="1:6" x14ac:dyDescent="0.25"/>
    <row r="8" spans="1:6" ht="15.6" x14ac:dyDescent="0.25">
      <c r="A8" s="450" t="s">
        <v>132</v>
      </c>
      <c r="B8" s="451"/>
      <c r="C8" s="451"/>
      <c r="D8" s="452"/>
    </row>
    <row r="9" spans="1:6" ht="16.2" thickBot="1" x14ac:dyDescent="0.35">
      <c r="A9" s="453" t="s">
        <v>14</v>
      </c>
      <c r="B9" s="454"/>
      <c r="C9" s="102">
        <f ca="1">YEAR(TODAY())</f>
        <v>2025</v>
      </c>
      <c r="D9" s="103"/>
    </row>
    <row r="10" spans="1:6" ht="14.4" thickTop="1" x14ac:dyDescent="0.25">
      <c r="A10" s="16"/>
      <c r="B10" s="19"/>
    </row>
    <row r="11" spans="1:6" ht="17.399999999999999" x14ac:dyDescent="0.25">
      <c r="A11" s="455" t="s">
        <v>15</v>
      </c>
      <c r="B11" s="455"/>
    </row>
    <row r="12" spans="1:6" ht="13.8" x14ac:dyDescent="0.25">
      <c r="A12" s="16"/>
      <c r="B12" s="19"/>
      <c r="F12" s="20"/>
    </row>
    <row r="13" spans="1:6" ht="18" customHeight="1" thickBot="1" x14ac:dyDescent="0.3">
      <c r="A13" s="104"/>
      <c r="B13" s="105"/>
      <c r="C13" s="106"/>
      <c r="D13" s="107"/>
    </row>
    <row r="14" spans="1:6" ht="13.8" x14ac:dyDescent="0.25">
      <c r="A14" s="108" t="s">
        <v>16</v>
      </c>
      <c r="B14" s="397"/>
      <c r="C14" s="101"/>
      <c r="D14" s="109"/>
    </row>
    <row r="15" spans="1:6" ht="12.75" customHeight="1" x14ac:dyDescent="0.25">
      <c r="A15" s="108" t="s">
        <v>17</v>
      </c>
      <c r="B15" s="240"/>
      <c r="C15" s="101"/>
      <c r="D15" s="109"/>
    </row>
    <row r="16" spans="1:6" ht="13.8" x14ac:dyDescent="0.25">
      <c r="A16" s="108" t="s">
        <v>18</v>
      </c>
      <c r="B16" s="240"/>
      <c r="C16" s="101"/>
      <c r="D16" s="109"/>
    </row>
    <row r="17" spans="1:4" ht="12.75" customHeight="1" x14ac:dyDescent="0.25">
      <c r="A17" s="108" t="s">
        <v>19</v>
      </c>
      <c r="B17" s="240"/>
      <c r="C17" s="101"/>
      <c r="D17" s="109"/>
    </row>
    <row r="18" spans="1:4" ht="20.100000000000001" customHeight="1" x14ac:dyDescent="0.25">
      <c r="A18" s="108" t="s">
        <v>20</v>
      </c>
      <c r="B18" s="240"/>
      <c r="C18" s="101"/>
      <c r="D18" s="109"/>
    </row>
    <row r="19" spans="1:4" ht="20.100000000000001" customHeight="1" x14ac:dyDescent="0.25">
      <c r="A19" s="108" t="s">
        <v>21</v>
      </c>
      <c r="B19" s="240"/>
      <c r="C19" s="101"/>
      <c r="D19" s="109"/>
    </row>
    <row r="20" spans="1:4" ht="20.100000000000001" customHeight="1" thickBot="1" x14ac:dyDescent="0.3">
      <c r="A20" s="108" t="s">
        <v>22</v>
      </c>
      <c r="B20" s="395"/>
      <c r="C20" s="101"/>
      <c r="D20" s="109"/>
    </row>
    <row r="21" spans="1:4" ht="20.100000000000001" customHeight="1" x14ac:dyDescent="0.25">
      <c r="A21" s="463" t="s">
        <v>23</v>
      </c>
      <c r="B21" s="464"/>
      <c r="C21" s="464"/>
      <c r="D21" s="465"/>
    </row>
    <row r="22" spans="1:4" ht="20.100000000000001" customHeight="1" x14ac:dyDescent="0.25"/>
    <row r="23" spans="1:4" ht="20.100000000000001" customHeight="1" x14ac:dyDescent="0.25"/>
    <row r="24" spans="1:4" ht="19.5" customHeight="1" x14ac:dyDescent="0.25">
      <c r="A24" s="489" t="s">
        <v>24</v>
      </c>
      <c r="B24" s="490"/>
      <c r="C24" s="485" t="s">
        <v>25</v>
      </c>
      <c r="D24" s="486"/>
    </row>
    <row r="25" spans="1:4" ht="18" customHeight="1" x14ac:dyDescent="0.25">
      <c r="A25" s="491"/>
      <c r="B25" s="492"/>
      <c r="C25" s="487"/>
      <c r="D25" s="488"/>
    </row>
    <row r="26" spans="1:4" ht="30" customHeight="1" x14ac:dyDescent="0.25">
      <c r="A26" s="474" t="s">
        <v>26</v>
      </c>
      <c r="B26" s="481"/>
      <c r="C26" s="456">
        <f>+'VN-Beiblatt C1'!O33</f>
        <v>0</v>
      </c>
      <c r="D26" s="457"/>
    </row>
    <row r="27" spans="1:4" ht="2.25" customHeight="1" x14ac:dyDescent="0.25">
      <c r="A27" s="482"/>
      <c r="B27" s="483"/>
      <c r="C27" s="236"/>
      <c r="D27" s="237"/>
    </row>
    <row r="28" spans="1:4" ht="19.5" customHeight="1" x14ac:dyDescent="0.25">
      <c r="A28" s="484" t="s">
        <v>27</v>
      </c>
      <c r="B28" s="481"/>
      <c r="C28" s="456">
        <f>+'VN-Beiblatt C2'!F32</f>
        <v>0</v>
      </c>
      <c r="D28" s="457"/>
    </row>
    <row r="29" spans="1:4" ht="19.5" customHeight="1" x14ac:dyDescent="0.25">
      <c r="A29" s="482"/>
      <c r="B29" s="483"/>
      <c r="C29" s="458"/>
      <c r="D29" s="459"/>
    </row>
    <row r="30" spans="1:4" ht="19.5" customHeight="1" x14ac:dyDescent="0.25">
      <c r="A30" s="484" t="s">
        <v>28</v>
      </c>
      <c r="B30" s="481"/>
      <c r="C30" s="456">
        <f>+'VN-Beiblatt C3'!S34</f>
        <v>0</v>
      </c>
      <c r="D30" s="457"/>
    </row>
    <row r="31" spans="1:4" ht="19.5" customHeight="1" x14ac:dyDescent="0.25">
      <c r="A31" s="482"/>
      <c r="B31" s="483"/>
      <c r="C31" s="458"/>
      <c r="D31" s="459"/>
    </row>
    <row r="32" spans="1:4" ht="19.5" customHeight="1" x14ac:dyDescent="0.25">
      <c r="A32" s="474" t="s">
        <v>29</v>
      </c>
      <c r="B32" s="475"/>
      <c r="C32" s="456">
        <f>+'VN-Beiblatt D'!H32</f>
        <v>0</v>
      </c>
      <c r="D32" s="478"/>
    </row>
    <row r="33" spans="1:4" ht="19.5" customHeight="1" x14ac:dyDescent="0.25">
      <c r="A33" s="476"/>
      <c r="B33" s="477"/>
      <c r="C33" s="479"/>
      <c r="D33" s="480"/>
    </row>
    <row r="34" spans="1:4" ht="19.5" customHeight="1" x14ac:dyDescent="0.25">
      <c r="A34" s="466" t="s">
        <v>30</v>
      </c>
      <c r="B34" s="467"/>
      <c r="C34" s="470">
        <f>SUM(C26:D33)</f>
        <v>0</v>
      </c>
      <c r="D34" s="471"/>
    </row>
    <row r="35" spans="1:4" ht="19.5" customHeight="1" x14ac:dyDescent="0.25">
      <c r="A35" s="468"/>
      <c r="B35" s="469"/>
      <c r="C35" s="472"/>
      <c r="D35" s="473"/>
    </row>
    <row r="36" spans="1:4" ht="19.5" customHeight="1" x14ac:dyDescent="0.25"/>
    <row r="37" spans="1:4" s="367" customFormat="1" ht="18" customHeight="1" x14ac:dyDescent="0.3">
      <c r="A37" s="368" t="s">
        <v>127</v>
      </c>
    </row>
    <row r="38" spans="1:4" s="367" customFormat="1" ht="18" customHeight="1" x14ac:dyDescent="0.25"/>
    <row r="39" spans="1:4" s="367" customFormat="1" ht="21" customHeight="1" x14ac:dyDescent="0.25">
      <c r="A39" s="460" t="s">
        <v>131</v>
      </c>
      <c r="B39" s="461"/>
      <c r="C39" s="461"/>
      <c r="D39" s="462"/>
    </row>
    <row r="40" spans="1:4" s="367" customFormat="1" ht="18" customHeight="1" thickBot="1" x14ac:dyDescent="0.3">
      <c r="A40" s="388" t="s">
        <v>130</v>
      </c>
      <c r="B40" s="383"/>
      <c r="C40" s="383"/>
      <c r="D40" s="389"/>
    </row>
    <row r="41" spans="1:4" s="367" customFormat="1" ht="21.75" customHeight="1" thickBot="1" x14ac:dyDescent="0.35">
      <c r="A41" s="388" t="s">
        <v>128</v>
      </c>
      <c r="B41" s="394"/>
      <c r="C41" s="383" t="s">
        <v>73</v>
      </c>
      <c r="D41" s="389"/>
    </row>
    <row r="42" spans="1:4" s="367" customFormat="1" ht="13.8" x14ac:dyDescent="0.25">
      <c r="A42" s="390"/>
      <c r="B42" s="393" t="s">
        <v>129</v>
      </c>
      <c r="C42" s="391"/>
      <c r="D42" s="392"/>
    </row>
    <row r="43" spans="1:4" x14ac:dyDescent="0.25"/>
    <row r="65" customFormat="1" hidden="1" x14ac:dyDescent="0.25"/>
    <row r="66" customFormat="1" hidden="1" x14ac:dyDescent="0.25"/>
  </sheetData>
  <sheetProtection sheet="1" objects="1" scenarios="1"/>
  <mergeCells count="19">
    <mergeCell ref="C26:D26"/>
    <mergeCell ref="C28:D29"/>
    <mergeCell ref="C30:D31"/>
    <mergeCell ref="A39:D39"/>
    <mergeCell ref="A21:D21"/>
    <mergeCell ref="A34:B35"/>
    <mergeCell ref="C34:D35"/>
    <mergeCell ref="A32:B33"/>
    <mergeCell ref="C32:D33"/>
    <mergeCell ref="A26:B27"/>
    <mergeCell ref="A28:B29"/>
    <mergeCell ref="A30:B31"/>
    <mergeCell ref="C24:D25"/>
    <mergeCell ref="A24:B25"/>
    <mergeCell ref="A4:B4"/>
    <mergeCell ref="A3:B3"/>
    <mergeCell ref="A8:D8"/>
    <mergeCell ref="A9:B9"/>
    <mergeCell ref="A11:B11"/>
  </mergeCells>
  <pageMargins left="0.59" right="0.15748031496062992" top="0.98425196850393704" bottom="0" header="0.51181102362204722" footer="0.51181102362204722"/>
  <pageSetup paperSize="9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A383-56EC-4BFD-B237-0DA36F35328E}">
  <sheetPr>
    <pageSetUpPr fitToPage="1"/>
  </sheetPr>
  <dimension ref="A1:W148"/>
  <sheetViews>
    <sheetView topLeftCell="A6" zoomScale="110" zoomScaleNormal="110" workbookViewId="0">
      <selection activeCell="C8" sqref="C8"/>
    </sheetView>
  </sheetViews>
  <sheetFormatPr baseColWidth="10" defaultColWidth="0" defaultRowHeight="15.6" zeroHeight="1" x14ac:dyDescent="0.3"/>
  <cols>
    <col min="1" max="1" width="4.44140625" style="25" customWidth="1"/>
    <col min="2" max="2" width="25.6640625" style="26" customWidth="1"/>
    <col min="3" max="3" width="13.44140625" style="26" customWidth="1"/>
    <col min="4" max="4" width="12" style="25" customWidth="1"/>
    <col min="5" max="5" width="6.109375" style="26" customWidth="1"/>
    <col min="6" max="6" width="4.44140625" style="26" customWidth="1"/>
    <col min="7" max="7" width="5.109375" style="26" customWidth="1"/>
    <col min="8" max="8" width="6.6640625" style="25" customWidth="1"/>
    <col min="9" max="9" width="7.5546875" style="26" customWidth="1"/>
    <col min="10" max="10" width="6.109375" style="26" customWidth="1"/>
    <col min="11" max="11" width="4.44140625" style="26" customWidth="1"/>
    <col min="12" max="12" width="5.109375" style="26" customWidth="1"/>
    <col min="13" max="13" width="6.44140625" style="25" customWidth="1"/>
    <col min="14" max="14" width="7.5546875" style="25" customWidth="1"/>
    <col min="15" max="15" width="12.33203125" style="25" customWidth="1"/>
    <col min="16" max="16" width="11" style="26" customWidth="1"/>
    <col min="17" max="17" width="12" style="26" customWidth="1"/>
    <col min="18" max="18" width="10.88671875" style="26" customWidth="1"/>
    <col min="19" max="19" width="17.6640625" style="26" customWidth="1"/>
    <col min="20" max="20" width="1.6640625" style="26" customWidth="1"/>
    <col min="21" max="22" width="11.44140625" style="26" hidden="1" customWidth="1"/>
    <col min="23" max="23" width="8.6640625" style="26" hidden="1" customWidth="1"/>
    <col min="24" max="16384" width="11.44140625" style="26" hidden="1"/>
  </cols>
  <sheetData>
    <row r="1" spans="1:23" x14ac:dyDescent="0.3"/>
    <row r="2" spans="1:23" x14ac:dyDescent="0.3"/>
    <row r="3" spans="1:23" x14ac:dyDescent="0.3">
      <c r="A3" s="23"/>
      <c r="B3" s="23"/>
      <c r="C3" s="24"/>
      <c r="I3" s="293"/>
    </row>
    <row r="4" spans="1:23" x14ac:dyDescent="0.3"/>
    <row r="5" spans="1:23" ht="16.2" thickBot="1" x14ac:dyDescent="0.35"/>
    <row r="6" spans="1:23" x14ac:dyDescent="0.3">
      <c r="A6" s="493" t="s">
        <v>32</v>
      </c>
      <c r="B6" s="494"/>
      <c r="C6" s="494"/>
      <c r="D6" s="494"/>
      <c r="E6" s="494"/>
      <c r="F6" s="494"/>
      <c r="G6" s="494"/>
      <c r="H6" s="494"/>
      <c r="I6" s="494"/>
      <c r="J6" s="27"/>
      <c r="K6" s="27"/>
      <c r="L6" s="27"/>
      <c r="M6" s="27"/>
      <c r="N6" s="27"/>
      <c r="O6" s="27"/>
      <c r="P6" s="27"/>
      <c r="Q6" s="27"/>
      <c r="R6" s="27"/>
      <c r="S6" s="28"/>
      <c r="W6" s="25"/>
    </row>
    <row r="7" spans="1:23" s="35" customFormat="1" ht="14.4" thickBot="1" x14ac:dyDescent="0.3">
      <c r="A7" s="29" t="s">
        <v>33</v>
      </c>
      <c r="B7" s="30"/>
      <c r="C7" s="399" t="str">
        <f>IF(VN!B14="","",VN!B14)</f>
        <v/>
      </c>
      <c r="D7" s="31"/>
      <c r="E7" s="30"/>
      <c r="F7" s="30"/>
      <c r="G7" s="30"/>
      <c r="H7" s="32"/>
      <c r="I7" s="32"/>
      <c r="J7" s="33"/>
      <c r="K7" s="32"/>
      <c r="L7" s="32"/>
      <c r="M7" s="32"/>
      <c r="N7" s="32"/>
      <c r="O7" s="32"/>
      <c r="P7" s="32"/>
      <c r="Q7" s="32"/>
      <c r="R7" s="32"/>
      <c r="S7" s="34"/>
      <c r="W7" s="36"/>
    </row>
    <row r="8" spans="1:23" s="35" customFormat="1" ht="15" thickTop="1" thickBot="1" x14ac:dyDescent="0.3">
      <c r="A8" s="37"/>
      <c r="B8" s="38" t="s">
        <v>34</v>
      </c>
      <c r="C8" s="415">
        <f ca="1">+VN!C9</f>
        <v>2025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0"/>
      <c r="Q8" s="40"/>
      <c r="R8" s="40"/>
      <c r="S8" s="41"/>
      <c r="W8" s="42"/>
    </row>
    <row r="9" spans="1:23" s="35" customFormat="1" ht="13.2" x14ac:dyDescent="0.25">
      <c r="A9" s="166">
        <v>1</v>
      </c>
      <c r="B9" s="167">
        <v>2</v>
      </c>
      <c r="C9" s="168">
        <v>3</v>
      </c>
      <c r="D9" s="169">
        <v>4</v>
      </c>
      <c r="E9" s="495">
        <v>5</v>
      </c>
      <c r="F9" s="496"/>
      <c r="G9" s="496"/>
      <c r="H9" s="496"/>
      <c r="I9" s="497"/>
      <c r="J9" s="496">
        <v>6</v>
      </c>
      <c r="K9" s="496"/>
      <c r="L9" s="496"/>
      <c r="M9" s="496"/>
      <c r="N9" s="496"/>
      <c r="O9" s="495">
        <v>7</v>
      </c>
      <c r="P9" s="496"/>
      <c r="Q9" s="496"/>
      <c r="R9" s="497"/>
      <c r="S9" s="43">
        <v>8</v>
      </c>
      <c r="W9" s="36"/>
    </row>
    <row r="10" spans="1:23" s="35" customFormat="1" ht="13.2" x14ac:dyDescent="0.25">
      <c r="A10" s="170"/>
      <c r="B10" s="171"/>
      <c r="C10" s="172"/>
      <c r="D10" s="173"/>
      <c r="E10" s="498" t="s">
        <v>35</v>
      </c>
      <c r="F10" s="499"/>
      <c r="G10" s="499"/>
      <c r="H10" s="499"/>
      <c r="I10" s="500"/>
      <c r="J10" s="499" t="s">
        <v>35</v>
      </c>
      <c r="K10" s="499"/>
      <c r="L10" s="499"/>
      <c r="M10" s="499"/>
      <c r="N10" s="499"/>
      <c r="O10" s="46"/>
      <c r="P10" s="47"/>
      <c r="Q10" s="47"/>
      <c r="R10" s="48"/>
      <c r="S10" s="49"/>
      <c r="W10" s="36"/>
    </row>
    <row r="11" spans="1:23" s="35" customFormat="1" ht="13.2" x14ac:dyDescent="0.25">
      <c r="A11" s="170" t="s">
        <v>36</v>
      </c>
      <c r="B11" s="171" t="s">
        <v>37</v>
      </c>
      <c r="C11" s="172" t="s">
        <v>38</v>
      </c>
      <c r="D11" s="173" t="s">
        <v>39</v>
      </c>
      <c r="E11" s="513" t="s">
        <v>40</v>
      </c>
      <c r="F11" s="514"/>
      <c r="G11" s="514"/>
      <c r="H11" s="514"/>
      <c r="I11" s="515"/>
      <c r="J11" s="514" t="s">
        <v>41</v>
      </c>
      <c r="K11" s="514"/>
      <c r="L11" s="514"/>
      <c r="M11" s="514"/>
      <c r="N11" s="514"/>
      <c r="O11" s="516" t="s">
        <v>42</v>
      </c>
      <c r="P11" s="517"/>
      <c r="Q11" s="518"/>
      <c r="R11" s="519"/>
      <c r="S11" s="53" t="s">
        <v>43</v>
      </c>
      <c r="W11" s="36"/>
    </row>
    <row r="12" spans="1:23" s="35" customFormat="1" ht="13.2" x14ac:dyDescent="0.25">
      <c r="A12" s="170" t="s">
        <v>44</v>
      </c>
      <c r="B12" s="171"/>
      <c r="C12" s="172" t="s">
        <v>45</v>
      </c>
      <c r="D12" s="173" t="s">
        <v>46</v>
      </c>
      <c r="E12" s="54"/>
      <c r="F12" s="55"/>
      <c r="G12" s="56"/>
      <c r="H12" s="57"/>
      <c r="I12" s="58" t="s">
        <v>47</v>
      </c>
      <c r="J12" s="59"/>
      <c r="K12" s="60"/>
      <c r="L12" s="61"/>
      <c r="M12" s="60"/>
      <c r="N12" s="62" t="s">
        <v>48</v>
      </c>
      <c r="O12" s="63" t="s">
        <v>49</v>
      </c>
      <c r="P12" s="64" t="s">
        <v>50</v>
      </c>
      <c r="Q12" s="520" t="s">
        <v>51</v>
      </c>
      <c r="R12" s="65" t="s">
        <v>52</v>
      </c>
      <c r="S12" s="49" t="s">
        <v>53</v>
      </c>
      <c r="W12" s="66"/>
    </row>
    <row r="13" spans="1:23" s="35" customFormat="1" ht="13.2" x14ac:dyDescent="0.25">
      <c r="A13" s="170"/>
      <c r="B13" s="171"/>
      <c r="C13" s="174"/>
      <c r="D13" s="173"/>
      <c r="E13" s="44" t="s">
        <v>54</v>
      </c>
      <c r="F13" s="67" t="s">
        <v>55</v>
      </c>
      <c r="G13" s="47" t="s">
        <v>56</v>
      </c>
      <c r="H13" s="67" t="s">
        <v>105</v>
      </c>
      <c r="I13" s="48" t="s">
        <v>57</v>
      </c>
      <c r="J13" s="45" t="s">
        <v>54</v>
      </c>
      <c r="K13" s="68" t="s">
        <v>55</v>
      </c>
      <c r="L13" s="69" t="s">
        <v>56</v>
      </c>
      <c r="M13" s="68" t="s">
        <v>105</v>
      </c>
      <c r="N13" s="69" t="s">
        <v>57</v>
      </c>
      <c r="O13" s="63" t="s">
        <v>58</v>
      </c>
      <c r="P13" s="70" t="s">
        <v>59</v>
      </c>
      <c r="Q13" s="521"/>
      <c r="R13" s="71" t="s">
        <v>60</v>
      </c>
      <c r="S13" s="72" t="s">
        <v>61</v>
      </c>
      <c r="W13" s="36"/>
    </row>
    <row r="14" spans="1:23" s="35" customFormat="1" ht="13.2" x14ac:dyDescent="0.25">
      <c r="A14" s="170"/>
      <c r="B14" s="171"/>
      <c r="C14" s="174"/>
      <c r="D14" s="173"/>
      <c r="E14" s="44" t="s">
        <v>62</v>
      </c>
      <c r="F14" s="67" t="s">
        <v>61</v>
      </c>
      <c r="G14" s="47" t="s">
        <v>63</v>
      </c>
      <c r="H14" s="68" t="s">
        <v>57</v>
      </c>
      <c r="I14" s="73" t="s">
        <v>65</v>
      </c>
      <c r="J14" s="45" t="s">
        <v>62</v>
      </c>
      <c r="K14" s="67" t="s">
        <v>61</v>
      </c>
      <c r="L14" s="47" t="s">
        <v>63</v>
      </c>
      <c r="M14" s="67" t="s">
        <v>57</v>
      </c>
      <c r="N14" s="69" t="s">
        <v>65</v>
      </c>
      <c r="O14" s="63" t="s">
        <v>66</v>
      </c>
      <c r="P14" s="70" t="s">
        <v>67</v>
      </c>
      <c r="Q14" s="521"/>
      <c r="R14" s="71" t="s">
        <v>42</v>
      </c>
      <c r="S14" s="72" t="s">
        <v>68</v>
      </c>
      <c r="W14" s="36"/>
    </row>
    <row r="15" spans="1:23" s="35" customFormat="1" ht="13.2" x14ac:dyDescent="0.25">
      <c r="A15" s="170"/>
      <c r="B15" s="171"/>
      <c r="C15" s="172"/>
      <c r="D15" s="173"/>
      <c r="E15" s="44" t="s">
        <v>69</v>
      </c>
      <c r="F15" s="67" t="s">
        <v>56</v>
      </c>
      <c r="G15" s="47"/>
      <c r="H15" s="67" t="s">
        <v>64</v>
      </c>
      <c r="I15" s="48" t="s">
        <v>70</v>
      </c>
      <c r="J15" s="45" t="s">
        <v>69</v>
      </c>
      <c r="K15" s="67" t="s">
        <v>56</v>
      </c>
      <c r="L15" s="47"/>
      <c r="M15" s="67" t="s">
        <v>64</v>
      </c>
      <c r="N15" s="69" t="s">
        <v>70</v>
      </c>
      <c r="O15" s="63" t="s">
        <v>70</v>
      </c>
      <c r="P15" s="70" t="s">
        <v>71</v>
      </c>
      <c r="Q15" s="521"/>
      <c r="R15" s="71"/>
      <c r="S15" s="72"/>
      <c r="W15" s="36"/>
    </row>
    <row r="16" spans="1:23" s="35" customFormat="1" ht="13.2" x14ac:dyDescent="0.25">
      <c r="A16" s="170"/>
      <c r="B16" s="175"/>
      <c r="C16" s="176"/>
      <c r="D16" s="173"/>
      <c r="E16" s="44" t="s">
        <v>72</v>
      </c>
      <c r="F16" s="67"/>
      <c r="G16" s="74"/>
      <c r="H16" s="67" t="s">
        <v>70</v>
      </c>
      <c r="I16" s="48"/>
      <c r="J16" s="45" t="s">
        <v>72</v>
      </c>
      <c r="K16" s="67"/>
      <c r="L16" s="74"/>
      <c r="M16" s="67" t="s">
        <v>70</v>
      </c>
      <c r="N16" s="69"/>
      <c r="O16" s="63"/>
      <c r="P16" s="70" t="s">
        <v>73</v>
      </c>
      <c r="Q16" s="521"/>
      <c r="R16" s="71" t="s">
        <v>73</v>
      </c>
      <c r="S16" s="72" t="s">
        <v>73</v>
      </c>
      <c r="W16" s="36"/>
    </row>
    <row r="17" spans="1:23" s="35" customFormat="1" ht="12.75" customHeight="1" x14ac:dyDescent="0.25">
      <c r="A17" s="177"/>
      <c r="B17" s="178"/>
      <c r="C17" s="179"/>
      <c r="D17" s="180"/>
      <c r="E17" s="50"/>
      <c r="F17" s="75"/>
      <c r="G17" s="76"/>
      <c r="H17" s="75" t="s">
        <v>73</v>
      </c>
      <c r="I17" s="77" t="s">
        <v>73</v>
      </c>
      <c r="J17" s="51"/>
      <c r="K17" s="75"/>
      <c r="L17" s="76"/>
      <c r="M17" s="75" t="s">
        <v>73</v>
      </c>
      <c r="N17" s="52" t="s">
        <v>73</v>
      </c>
      <c r="O17" s="78" t="s">
        <v>73</v>
      </c>
      <c r="P17" s="79"/>
      <c r="Q17" s="79"/>
      <c r="R17" s="80"/>
      <c r="S17" s="81"/>
      <c r="W17" s="36"/>
    </row>
    <row r="18" spans="1:23" s="35" customFormat="1" ht="19.5" customHeight="1" x14ac:dyDescent="0.25">
      <c r="A18" s="241"/>
      <c r="B18" s="242"/>
      <c r="C18" s="243"/>
      <c r="D18" s="244"/>
      <c r="E18" s="245"/>
      <c r="F18" s="246"/>
      <c r="G18" s="423">
        <f>+F18*E18</f>
        <v>0</v>
      </c>
      <c r="H18" s="425">
        <f>IF(OR($R18="",$S18=""),0,IF(F18="",0,IF((($S18-$R18-$P18)/G18)&lt;=0,0,IF((($S18-$R18-$P18)/G18)&gt;50,50,(($S18-$R18-$P18)/G18)))))</f>
        <v>0</v>
      </c>
      <c r="I18" s="419">
        <f>H18*G18</f>
        <v>0</v>
      </c>
      <c r="J18" s="263"/>
      <c r="K18" s="246"/>
      <c r="L18" s="423">
        <f>K18*J18</f>
        <v>0</v>
      </c>
      <c r="M18" s="425">
        <f>IF(OR($R18="",$S18=""),0,IF(K18="",0,IF((($S18-$R18-$P18)/L18)&lt;=0,0,IF((($S18-$R18-$P18)/L18)&gt;25,25,(($S18-$R18-$P18)/L18)))))</f>
        <v>0</v>
      </c>
      <c r="N18" s="424">
        <f>M18*L18</f>
        <v>0</v>
      </c>
      <c r="O18" s="416">
        <f>N18+I18</f>
        <v>0</v>
      </c>
      <c r="P18" s="273"/>
      <c r="Q18" s="427">
        <f>+O18+P18</f>
        <v>0</v>
      </c>
      <c r="R18" s="280"/>
      <c r="S18" s="281"/>
      <c r="W18" s="36"/>
    </row>
    <row r="19" spans="1:23" s="35" customFormat="1" ht="20.100000000000001" customHeight="1" x14ac:dyDescent="0.25">
      <c r="A19" s="247"/>
      <c r="B19" s="242"/>
      <c r="C19" s="243"/>
      <c r="D19" s="248"/>
      <c r="E19" s="249"/>
      <c r="F19" s="250"/>
      <c r="G19" s="423">
        <f>+F19*E19</f>
        <v>0</v>
      </c>
      <c r="H19" s="425">
        <f t="shared" ref="H19:H32" si="0">IF(OR($R19="",$S19=""),0,IF(F19="",0,IF((($S19-$R19-$P19)/G19)&lt;=0,0,IF((($S19-$R19-$P19)/G19)&gt;50,50,(($S19-$R19-$P19)/G19)))))</f>
        <v>0</v>
      </c>
      <c r="I19" s="430">
        <f t="shared" ref="I19:I31" si="1">H19*G19</f>
        <v>0</v>
      </c>
      <c r="J19" s="264"/>
      <c r="K19" s="250"/>
      <c r="L19" s="421">
        <f t="shared" ref="L19:L32" si="2">K19*J19</f>
        <v>0</v>
      </c>
      <c r="M19" s="425">
        <f t="shared" ref="M19:M32" si="3">IF(OR($R19="",$S19=""),0,IF(K19="",0,IF((($S19-$R19-$P19)/L19)&lt;=0,0,IF((($S19-$R19-$P19)/L19)&gt;25,25,(($S19-$R19-$P19)/L19)))))</f>
        <v>0</v>
      </c>
      <c r="N19" s="433">
        <f t="shared" ref="N19:N32" si="4">M19*L19</f>
        <v>0</v>
      </c>
      <c r="O19" s="416">
        <f t="shared" ref="O19:O32" si="5">N19+I19</f>
        <v>0</v>
      </c>
      <c r="P19" s="274"/>
      <c r="Q19" s="427">
        <f t="shared" ref="Q19:Q32" si="6">IF((O19+P19)&gt;=O19,(O19-P19),(O19+P19))</f>
        <v>0</v>
      </c>
      <c r="R19" s="282"/>
      <c r="S19" s="283"/>
      <c r="W19" s="36"/>
    </row>
    <row r="20" spans="1:23" s="35" customFormat="1" ht="20.100000000000001" customHeight="1" x14ac:dyDescent="0.25">
      <c r="A20" s="251"/>
      <c r="B20" s="252"/>
      <c r="C20" s="253"/>
      <c r="D20" s="248"/>
      <c r="E20" s="249"/>
      <c r="F20" s="250"/>
      <c r="G20" s="421">
        <f t="shared" ref="G20:G31" si="7">F20*E20</f>
        <v>0</v>
      </c>
      <c r="H20" s="425">
        <f t="shared" si="0"/>
        <v>0</v>
      </c>
      <c r="I20" s="430">
        <f t="shared" si="1"/>
        <v>0</v>
      </c>
      <c r="J20" s="265"/>
      <c r="K20" s="266"/>
      <c r="L20" s="421">
        <f t="shared" si="2"/>
        <v>0</v>
      </c>
      <c r="M20" s="425">
        <f t="shared" si="3"/>
        <v>0</v>
      </c>
      <c r="N20" s="433">
        <f t="shared" si="4"/>
        <v>0</v>
      </c>
      <c r="O20" s="416">
        <f t="shared" si="5"/>
        <v>0</v>
      </c>
      <c r="P20" s="274"/>
      <c r="Q20" s="427">
        <f t="shared" si="6"/>
        <v>0</v>
      </c>
      <c r="R20" s="282"/>
      <c r="S20" s="283"/>
      <c r="W20" s="36"/>
    </row>
    <row r="21" spans="1:23" s="35" customFormat="1" ht="20.100000000000001" customHeight="1" x14ac:dyDescent="0.25">
      <c r="A21" s="247"/>
      <c r="B21" s="242"/>
      <c r="C21" s="243"/>
      <c r="D21" s="248"/>
      <c r="E21" s="249"/>
      <c r="F21" s="250"/>
      <c r="G21" s="421">
        <f t="shared" si="7"/>
        <v>0</v>
      </c>
      <c r="H21" s="425">
        <f t="shared" si="0"/>
        <v>0</v>
      </c>
      <c r="I21" s="430">
        <f t="shared" si="1"/>
        <v>0</v>
      </c>
      <c r="J21" s="267"/>
      <c r="K21" s="268"/>
      <c r="L21" s="421">
        <f t="shared" si="2"/>
        <v>0</v>
      </c>
      <c r="M21" s="425">
        <f t="shared" si="3"/>
        <v>0</v>
      </c>
      <c r="N21" s="433">
        <f t="shared" si="4"/>
        <v>0</v>
      </c>
      <c r="O21" s="416">
        <f t="shared" si="5"/>
        <v>0</v>
      </c>
      <c r="P21" s="274"/>
      <c r="Q21" s="427">
        <f t="shared" si="6"/>
        <v>0</v>
      </c>
      <c r="R21" s="282"/>
      <c r="S21" s="283"/>
      <c r="W21" s="36"/>
    </row>
    <row r="22" spans="1:23" s="35" customFormat="1" ht="20.100000000000001" customHeight="1" x14ac:dyDescent="0.25">
      <c r="A22" s="247"/>
      <c r="B22" s="242"/>
      <c r="C22" s="243"/>
      <c r="D22" s="248"/>
      <c r="E22" s="249"/>
      <c r="F22" s="250"/>
      <c r="G22" s="421">
        <f t="shared" si="7"/>
        <v>0</v>
      </c>
      <c r="H22" s="425">
        <f t="shared" si="0"/>
        <v>0</v>
      </c>
      <c r="I22" s="430">
        <f t="shared" si="1"/>
        <v>0</v>
      </c>
      <c r="J22" s="267"/>
      <c r="K22" s="268"/>
      <c r="L22" s="421">
        <f t="shared" si="2"/>
        <v>0</v>
      </c>
      <c r="M22" s="425">
        <f t="shared" si="3"/>
        <v>0</v>
      </c>
      <c r="N22" s="433">
        <f t="shared" si="4"/>
        <v>0</v>
      </c>
      <c r="O22" s="416">
        <f t="shared" si="5"/>
        <v>0</v>
      </c>
      <c r="P22" s="274"/>
      <c r="Q22" s="427">
        <f t="shared" si="6"/>
        <v>0</v>
      </c>
      <c r="R22" s="282"/>
      <c r="S22" s="283"/>
      <c r="W22" s="36"/>
    </row>
    <row r="23" spans="1:23" s="35" customFormat="1" ht="20.100000000000001" customHeight="1" x14ac:dyDescent="0.25">
      <c r="A23" s="247"/>
      <c r="B23" s="242"/>
      <c r="C23" s="243"/>
      <c r="D23" s="248"/>
      <c r="E23" s="249"/>
      <c r="F23" s="250"/>
      <c r="G23" s="421">
        <f t="shared" si="7"/>
        <v>0</v>
      </c>
      <c r="H23" s="425">
        <f t="shared" si="0"/>
        <v>0</v>
      </c>
      <c r="I23" s="430">
        <f t="shared" si="1"/>
        <v>0</v>
      </c>
      <c r="J23" s="267"/>
      <c r="K23" s="268"/>
      <c r="L23" s="421">
        <f t="shared" si="2"/>
        <v>0</v>
      </c>
      <c r="M23" s="425">
        <f t="shared" si="3"/>
        <v>0</v>
      </c>
      <c r="N23" s="433">
        <f t="shared" si="4"/>
        <v>0</v>
      </c>
      <c r="O23" s="416">
        <f t="shared" si="5"/>
        <v>0</v>
      </c>
      <c r="P23" s="275"/>
      <c r="Q23" s="427">
        <f t="shared" si="6"/>
        <v>0</v>
      </c>
      <c r="R23" s="282"/>
      <c r="S23" s="283"/>
      <c r="W23" s="36"/>
    </row>
    <row r="24" spans="1:23" s="35" customFormat="1" ht="20.100000000000001" customHeight="1" x14ac:dyDescent="0.25">
      <c r="A24" s="254"/>
      <c r="B24" s="255"/>
      <c r="C24" s="256"/>
      <c r="D24" s="248"/>
      <c r="E24" s="249"/>
      <c r="F24" s="250"/>
      <c r="G24" s="421">
        <f t="shared" si="7"/>
        <v>0</v>
      </c>
      <c r="H24" s="425">
        <f t="shared" si="0"/>
        <v>0</v>
      </c>
      <c r="I24" s="430">
        <f t="shared" si="1"/>
        <v>0</v>
      </c>
      <c r="J24" s="269"/>
      <c r="K24" s="270"/>
      <c r="L24" s="421">
        <f t="shared" si="2"/>
        <v>0</v>
      </c>
      <c r="M24" s="425">
        <f t="shared" si="3"/>
        <v>0</v>
      </c>
      <c r="N24" s="433">
        <f t="shared" si="4"/>
        <v>0</v>
      </c>
      <c r="O24" s="416">
        <f t="shared" si="5"/>
        <v>0</v>
      </c>
      <c r="P24" s="275"/>
      <c r="Q24" s="427">
        <f t="shared" si="6"/>
        <v>0</v>
      </c>
      <c r="R24" s="282"/>
      <c r="S24" s="283"/>
      <c r="W24" s="36"/>
    </row>
    <row r="25" spans="1:23" s="35" customFormat="1" ht="20.100000000000001" customHeight="1" x14ac:dyDescent="0.25">
      <c r="A25" s="247"/>
      <c r="B25" s="242"/>
      <c r="C25" s="243"/>
      <c r="D25" s="248"/>
      <c r="E25" s="249"/>
      <c r="F25" s="250"/>
      <c r="G25" s="421">
        <f t="shared" si="7"/>
        <v>0</v>
      </c>
      <c r="H25" s="425">
        <f t="shared" si="0"/>
        <v>0</v>
      </c>
      <c r="I25" s="430">
        <f t="shared" si="1"/>
        <v>0</v>
      </c>
      <c r="J25" s="267"/>
      <c r="K25" s="268"/>
      <c r="L25" s="421">
        <f t="shared" si="2"/>
        <v>0</v>
      </c>
      <c r="M25" s="425">
        <f t="shared" si="3"/>
        <v>0</v>
      </c>
      <c r="N25" s="433">
        <f t="shared" si="4"/>
        <v>0</v>
      </c>
      <c r="O25" s="416">
        <f t="shared" si="5"/>
        <v>0</v>
      </c>
      <c r="P25" s="274"/>
      <c r="Q25" s="427">
        <f t="shared" si="6"/>
        <v>0</v>
      </c>
      <c r="R25" s="280"/>
      <c r="S25" s="284"/>
      <c r="W25" s="36"/>
    </row>
    <row r="26" spans="1:23" s="35" customFormat="1" ht="20.100000000000001" customHeight="1" x14ac:dyDescent="0.25">
      <c r="A26" s="254"/>
      <c r="B26" s="255"/>
      <c r="C26" s="256"/>
      <c r="D26" s="248"/>
      <c r="E26" s="249"/>
      <c r="F26" s="250"/>
      <c r="G26" s="421">
        <f t="shared" si="7"/>
        <v>0</v>
      </c>
      <c r="H26" s="425">
        <f t="shared" si="0"/>
        <v>0</v>
      </c>
      <c r="I26" s="430">
        <f t="shared" si="1"/>
        <v>0</v>
      </c>
      <c r="J26" s="269"/>
      <c r="K26" s="270"/>
      <c r="L26" s="421">
        <f t="shared" si="2"/>
        <v>0</v>
      </c>
      <c r="M26" s="425">
        <f t="shared" si="3"/>
        <v>0</v>
      </c>
      <c r="N26" s="433">
        <f t="shared" si="4"/>
        <v>0</v>
      </c>
      <c r="O26" s="416">
        <f t="shared" si="5"/>
        <v>0</v>
      </c>
      <c r="P26" s="276"/>
      <c r="Q26" s="427">
        <f t="shared" si="6"/>
        <v>0</v>
      </c>
      <c r="R26" s="285"/>
      <c r="S26" s="286"/>
      <c r="W26" s="36"/>
    </row>
    <row r="27" spans="1:23" s="35" customFormat="1" ht="20.100000000000001" customHeight="1" x14ac:dyDescent="0.25">
      <c r="A27" s="247"/>
      <c r="B27" s="242"/>
      <c r="C27" s="243"/>
      <c r="D27" s="248"/>
      <c r="E27" s="249"/>
      <c r="F27" s="250"/>
      <c r="G27" s="421">
        <f t="shared" si="7"/>
        <v>0</v>
      </c>
      <c r="H27" s="425">
        <f t="shared" si="0"/>
        <v>0</v>
      </c>
      <c r="I27" s="430">
        <f t="shared" si="1"/>
        <v>0</v>
      </c>
      <c r="J27" s="267"/>
      <c r="K27" s="268"/>
      <c r="L27" s="421">
        <f t="shared" si="2"/>
        <v>0</v>
      </c>
      <c r="M27" s="425">
        <f t="shared" si="3"/>
        <v>0</v>
      </c>
      <c r="N27" s="433">
        <f t="shared" si="4"/>
        <v>0</v>
      </c>
      <c r="O27" s="416">
        <f t="shared" si="5"/>
        <v>0</v>
      </c>
      <c r="P27" s="277"/>
      <c r="Q27" s="427">
        <f t="shared" si="6"/>
        <v>0</v>
      </c>
      <c r="R27" s="287"/>
      <c r="S27" s="288"/>
      <c r="W27" s="36"/>
    </row>
    <row r="28" spans="1:23" s="35" customFormat="1" ht="20.100000000000001" customHeight="1" x14ac:dyDescent="0.25">
      <c r="A28" s="254"/>
      <c r="B28" s="255"/>
      <c r="C28" s="256"/>
      <c r="D28" s="248"/>
      <c r="E28" s="249"/>
      <c r="F28" s="250"/>
      <c r="G28" s="421">
        <f t="shared" si="7"/>
        <v>0</v>
      </c>
      <c r="H28" s="425">
        <f t="shared" si="0"/>
        <v>0</v>
      </c>
      <c r="I28" s="430">
        <f t="shared" si="1"/>
        <v>0</v>
      </c>
      <c r="J28" s="269"/>
      <c r="K28" s="270"/>
      <c r="L28" s="421">
        <f t="shared" si="2"/>
        <v>0</v>
      </c>
      <c r="M28" s="425">
        <f t="shared" si="3"/>
        <v>0</v>
      </c>
      <c r="N28" s="433">
        <f t="shared" si="4"/>
        <v>0</v>
      </c>
      <c r="O28" s="416">
        <f t="shared" si="5"/>
        <v>0</v>
      </c>
      <c r="P28" s="278"/>
      <c r="Q28" s="427">
        <f t="shared" si="6"/>
        <v>0</v>
      </c>
      <c r="R28" s="289"/>
      <c r="S28" s="290"/>
      <c r="W28" s="36"/>
    </row>
    <row r="29" spans="1:23" s="35" customFormat="1" ht="20.100000000000001" customHeight="1" x14ac:dyDescent="0.25">
      <c r="A29" s="247"/>
      <c r="B29" s="242"/>
      <c r="C29" s="243"/>
      <c r="D29" s="248"/>
      <c r="E29" s="249"/>
      <c r="F29" s="250"/>
      <c r="G29" s="421">
        <f t="shared" si="7"/>
        <v>0</v>
      </c>
      <c r="H29" s="425">
        <f t="shared" si="0"/>
        <v>0</v>
      </c>
      <c r="I29" s="430">
        <f t="shared" si="1"/>
        <v>0</v>
      </c>
      <c r="J29" s="267"/>
      <c r="K29" s="268"/>
      <c r="L29" s="421">
        <f t="shared" si="2"/>
        <v>0</v>
      </c>
      <c r="M29" s="425">
        <f t="shared" si="3"/>
        <v>0</v>
      </c>
      <c r="N29" s="433">
        <f t="shared" si="4"/>
        <v>0</v>
      </c>
      <c r="O29" s="416">
        <f t="shared" si="5"/>
        <v>0</v>
      </c>
      <c r="P29" s="278"/>
      <c r="Q29" s="427">
        <f t="shared" si="6"/>
        <v>0</v>
      </c>
      <c r="R29" s="289"/>
      <c r="S29" s="290"/>
      <c r="W29" s="36"/>
    </row>
    <row r="30" spans="1:23" s="35" customFormat="1" ht="20.100000000000001" customHeight="1" x14ac:dyDescent="0.25">
      <c r="A30" s="241"/>
      <c r="B30" s="242"/>
      <c r="C30" s="243"/>
      <c r="D30" s="248"/>
      <c r="E30" s="249"/>
      <c r="F30" s="250"/>
      <c r="G30" s="421">
        <f t="shared" si="7"/>
        <v>0</v>
      </c>
      <c r="H30" s="425">
        <f t="shared" si="0"/>
        <v>0</v>
      </c>
      <c r="I30" s="430">
        <f t="shared" si="1"/>
        <v>0</v>
      </c>
      <c r="J30" s="267"/>
      <c r="K30" s="268"/>
      <c r="L30" s="421">
        <f t="shared" si="2"/>
        <v>0</v>
      </c>
      <c r="M30" s="425">
        <f t="shared" si="3"/>
        <v>0</v>
      </c>
      <c r="N30" s="433">
        <f t="shared" si="4"/>
        <v>0</v>
      </c>
      <c r="O30" s="416">
        <f t="shared" si="5"/>
        <v>0</v>
      </c>
      <c r="P30" s="278"/>
      <c r="Q30" s="427">
        <f t="shared" si="6"/>
        <v>0</v>
      </c>
      <c r="R30" s="289"/>
      <c r="S30" s="290"/>
      <c r="W30" s="36"/>
    </row>
    <row r="31" spans="1:23" s="35" customFormat="1" ht="20.100000000000001" customHeight="1" x14ac:dyDescent="0.25">
      <c r="A31" s="247"/>
      <c r="B31" s="242"/>
      <c r="C31" s="243"/>
      <c r="D31" s="248"/>
      <c r="E31" s="249"/>
      <c r="F31" s="250"/>
      <c r="G31" s="421">
        <f t="shared" si="7"/>
        <v>0</v>
      </c>
      <c r="H31" s="425">
        <f t="shared" si="0"/>
        <v>0</v>
      </c>
      <c r="I31" s="430">
        <f t="shared" si="1"/>
        <v>0</v>
      </c>
      <c r="J31" s="267"/>
      <c r="K31" s="268"/>
      <c r="L31" s="421">
        <f t="shared" si="2"/>
        <v>0</v>
      </c>
      <c r="M31" s="425">
        <f t="shared" si="3"/>
        <v>0</v>
      </c>
      <c r="N31" s="433">
        <f t="shared" si="4"/>
        <v>0</v>
      </c>
      <c r="O31" s="416">
        <f t="shared" si="5"/>
        <v>0</v>
      </c>
      <c r="P31" s="278"/>
      <c r="Q31" s="427">
        <f t="shared" si="6"/>
        <v>0</v>
      </c>
      <c r="R31" s="289"/>
      <c r="S31" s="290"/>
      <c r="W31" s="36"/>
    </row>
    <row r="32" spans="1:23" s="35" customFormat="1" ht="20.100000000000001" customHeight="1" thickBot="1" x14ac:dyDescent="0.3">
      <c r="A32" s="257"/>
      <c r="B32" s="258"/>
      <c r="C32" s="259"/>
      <c r="D32" s="260"/>
      <c r="E32" s="261"/>
      <c r="F32" s="262"/>
      <c r="G32" s="428">
        <f>F32*E32</f>
        <v>0</v>
      </c>
      <c r="H32" s="425">
        <f t="shared" si="0"/>
        <v>0</v>
      </c>
      <c r="I32" s="431">
        <f>H32*G32</f>
        <v>0</v>
      </c>
      <c r="J32" s="271"/>
      <c r="K32" s="272"/>
      <c r="L32" s="428">
        <f t="shared" si="2"/>
        <v>0</v>
      </c>
      <c r="M32" s="425">
        <f t="shared" si="3"/>
        <v>0</v>
      </c>
      <c r="N32" s="434">
        <f t="shared" si="4"/>
        <v>0</v>
      </c>
      <c r="O32" s="426">
        <f t="shared" si="5"/>
        <v>0</v>
      </c>
      <c r="P32" s="279"/>
      <c r="Q32" s="427">
        <f t="shared" si="6"/>
        <v>0</v>
      </c>
      <c r="R32" s="291"/>
      <c r="S32" s="292"/>
      <c r="W32" s="36"/>
    </row>
    <row r="33" spans="1:23" s="35" customFormat="1" ht="20.100000000000001" customHeight="1" thickBot="1" x14ac:dyDescent="0.3">
      <c r="A33" s="522"/>
      <c r="B33" s="523"/>
      <c r="C33" s="523"/>
      <c r="D33" s="523"/>
      <c r="E33" s="523"/>
      <c r="F33" s="523"/>
      <c r="G33" s="429">
        <f>SUM(G18:G32)</f>
        <v>0</v>
      </c>
      <c r="H33" s="86"/>
      <c r="I33" s="432">
        <f>SUM(I18:I32)</f>
        <v>0</v>
      </c>
      <c r="J33" s="524"/>
      <c r="K33" s="525"/>
      <c r="L33" s="429">
        <f>SUM(L18:L32)</f>
        <v>0</v>
      </c>
      <c r="M33" s="86"/>
      <c r="N33" s="432">
        <f t="shared" ref="N33:S33" si="8">SUM(N18:N32)</f>
        <v>0</v>
      </c>
      <c r="O33" s="526">
        <f t="shared" si="8"/>
        <v>0</v>
      </c>
      <c r="P33" s="528">
        <f t="shared" si="8"/>
        <v>0</v>
      </c>
      <c r="Q33" s="529">
        <f>SUM(Q18:Q32)+P33</f>
        <v>0</v>
      </c>
      <c r="R33" s="531">
        <f t="shared" si="8"/>
        <v>0</v>
      </c>
      <c r="S33" s="501">
        <f t="shared" si="8"/>
        <v>0</v>
      </c>
      <c r="W33" s="36"/>
    </row>
    <row r="34" spans="1:23" ht="18" customHeight="1" x14ac:dyDescent="0.3">
      <c r="A34" s="503" t="s">
        <v>74</v>
      </c>
      <c r="B34" s="504"/>
      <c r="C34" s="504"/>
      <c r="D34" s="504"/>
      <c r="E34" s="504"/>
      <c r="F34" s="504"/>
      <c r="G34" s="504"/>
      <c r="H34" s="504"/>
      <c r="I34" s="504"/>
      <c r="J34" s="504"/>
      <c r="K34" s="504"/>
      <c r="L34" s="504"/>
      <c r="M34" s="504"/>
      <c r="N34" s="505"/>
      <c r="O34" s="527"/>
      <c r="P34" s="528"/>
      <c r="Q34" s="530"/>
      <c r="R34" s="531"/>
      <c r="S34" s="502"/>
      <c r="W34" s="25"/>
    </row>
    <row r="35" spans="1:23" ht="27" customHeight="1" thickBot="1" x14ac:dyDescent="0.35">
      <c r="A35" s="506"/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508"/>
      <c r="O35" s="314" t="s">
        <v>75</v>
      </c>
      <c r="P35" s="88" t="s">
        <v>58</v>
      </c>
      <c r="Q35" s="88" t="s">
        <v>58</v>
      </c>
      <c r="R35" s="89" t="s">
        <v>58</v>
      </c>
      <c r="S35" s="90" t="s">
        <v>58</v>
      </c>
      <c r="W35" s="25"/>
    </row>
    <row r="36" spans="1:23" ht="15" customHeight="1" thickBot="1" x14ac:dyDescent="0.35">
      <c r="A36" s="91"/>
      <c r="B36" s="91"/>
      <c r="C36" s="22"/>
      <c r="D36" s="22"/>
      <c r="E36" s="22"/>
      <c r="F36" s="22"/>
      <c r="G36" s="22"/>
      <c r="H36" s="91"/>
      <c r="I36" s="22"/>
      <c r="J36" s="22"/>
      <c r="K36" s="22"/>
      <c r="L36" s="22"/>
      <c r="M36" s="22"/>
      <c r="N36" s="91"/>
      <c r="O36" s="26"/>
      <c r="Q36" s="509">
        <f>O33+R33</f>
        <v>0</v>
      </c>
      <c r="R36" s="510"/>
      <c r="S36" s="414">
        <f>S33</f>
        <v>0</v>
      </c>
      <c r="W36" s="25"/>
    </row>
    <row r="37" spans="1:23" ht="15" customHeight="1" thickBot="1" x14ac:dyDescent="0.35">
      <c r="A37" s="36"/>
      <c r="B37" s="36"/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/>
      <c r="P37"/>
      <c r="Q37" s="511" t="s">
        <v>76</v>
      </c>
      <c r="R37" s="512"/>
      <c r="S37" s="92" t="s">
        <v>77</v>
      </c>
      <c r="W37" s="25"/>
    </row>
    <row r="38" spans="1:23" ht="6.6" customHeight="1" x14ac:dyDescent="0.3">
      <c r="A38" s="36"/>
      <c r="B38" s="36"/>
      <c r="C38" s="35"/>
      <c r="D38" s="35"/>
      <c r="E38" s="36"/>
      <c r="F38" s="36"/>
      <c r="G38" s="36"/>
      <c r="H38" s="36"/>
      <c r="I38" s="42"/>
      <c r="J38" s="36"/>
      <c r="K38" s="36"/>
      <c r="L38" s="36"/>
      <c r="M38" s="36"/>
      <c r="N38" s="42"/>
      <c r="O38" s="42"/>
      <c r="W38" s="25"/>
    </row>
    <row r="39" spans="1:23" hidden="1" x14ac:dyDescent="0.3">
      <c r="A39" s="36"/>
      <c r="B39" s="36"/>
      <c r="C39" s="93"/>
      <c r="D39" s="35"/>
      <c r="E39" s="36"/>
      <c r="F39" s="36"/>
      <c r="G39" s="35"/>
      <c r="H39" s="36"/>
      <c r="I39" s="36"/>
      <c r="J39" s="36"/>
      <c r="K39" s="36"/>
      <c r="L39" s="35"/>
      <c r="M39" s="36"/>
      <c r="N39" s="36"/>
      <c r="O39" s="36"/>
      <c r="W39" s="25"/>
    </row>
    <row r="40" spans="1:23" hidden="1" x14ac:dyDescent="0.3">
      <c r="A40" s="36"/>
      <c r="B40" s="36"/>
      <c r="C40" s="35"/>
      <c r="D40" s="35"/>
      <c r="E40" s="35"/>
      <c r="F40" s="35"/>
      <c r="G40" s="94"/>
      <c r="H40" s="36"/>
      <c r="I40" s="95"/>
      <c r="J40" s="96"/>
      <c r="K40" s="94"/>
      <c r="L40" s="96"/>
      <c r="M40" s="97"/>
      <c r="N40" s="97"/>
      <c r="O40" s="97"/>
      <c r="W40" s="25"/>
    </row>
    <row r="41" spans="1:23" hidden="1" x14ac:dyDescent="0.3">
      <c r="A41" s="36"/>
      <c r="B41" s="36"/>
      <c r="C41" s="35"/>
      <c r="D41" s="35"/>
      <c r="E41" s="96"/>
      <c r="F41" s="94"/>
      <c r="G41" s="96"/>
      <c r="H41" s="97"/>
      <c r="I41" s="95"/>
      <c r="J41" s="96"/>
      <c r="K41" s="94"/>
      <c r="L41" s="96"/>
      <c r="M41" s="97"/>
      <c r="N41" s="97"/>
      <c r="O41" s="97"/>
      <c r="W41" s="25"/>
    </row>
    <row r="42" spans="1:23" hidden="1" x14ac:dyDescent="0.3">
      <c r="A42" s="36"/>
      <c r="B42" s="36"/>
      <c r="C42" s="35"/>
      <c r="D42" s="35"/>
      <c r="E42" s="96"/>
      <c r="F42" s="96"/>
      <c r="G42" s="96"/>
      <c r="H42" s="97"/>
      <c r="I42" s="95"/>
      <c r="J42" s="96"/>
      <c r="K42" s="94"/>
      <c r="L42" s="96"/>
      <c r="M42" s="97"/>
      <c r="N42" s="97"/>
      <c r="O42" s="97"/>
      <c r="W42" s="98"/>
    </row>
    <row r="43" spans="1:23" hidden="1" x14ac:dyDescent="0.3">
      <c r="A43" s="36"/>
      <c r="B43" s="36"/>
      <c r="C43" s="35"/>
      <c r="D43" s="35"/>
      <c r="E43" s="96"/>
      <c r="F43" s="96"/>
      <c r="G43" s="96"/>
      <c r="H43" s="97"/>
      <c r="I43" s="95"/>
      <c r="J43" s="96"/>
      <c r="K43" s="94"/>
      <c r="L43" s="96"/>
      <c r="M43" s="97"/>
      <c r="N43" s="97"/>
      <c r="O43" s="97"/>
      <c r="W43" s="25"/>
    </row>
    <row r="44" spans="1:23" hidden="1" x14ac:dyDescent="0.3">
      <c r="A44" s="36"/>
      <c r="B44" s="36"/>
      <c r="C44" s="35"/>
      <c r="D44" s="99"/>
      <c r="E44" s="96"/>
      <c r="F44" s="96"/>
      <c r="G44" s="96"/>
      <c r="H44" s="97"/>
      <c r="I44" s="95"/>
      <c r="J44" s="96"/>
      <c r="K44" s="94"/>
      <c r="L44" s="96"/>
      <c r="M44" s="97"/>
      <c r="N44" s="97"/>
      <c r="O44" s="97"/>
      <c r="W44" s="25"/>
    </row>
    <row r="45" spans="1:23" hidden="1" x14ac:dyDescent="0.3">
      <c r="A45" s="36"/>
      <c r="B45" s="36"/>
      <c r="C45" s="35"/>
      <c r="D45" s="35"/>
      <c r="E45" s="96"/>
      <c r="F45" s="96"/>
      <c r="G45" s="96"/>
      <c r="H45" s="97"/>
      <c r="I45" s="95"/>
      <c r="J45" s="96"/>
      <c r="K45" s="94"/>
      <c r="L45" s="96"/>
      <c r="M45" s="97"/>
      <c r="N45" s="97"/>
      <c r="O45" s="97"/>
      <c r="W45" s="25"/>
    </row>
    <row r="46" spans="1:23" hidden="1" x14ac:dyDescent="0.3">
      <c r="A46" s="36"/>
      <c r="B46" s="36"/>
      <c r="C46" s="35"/>
      <c r="D46" s="35"/>
      <c r="E46" s="96"/>
      <c r="F46" s="96"/>
      <c r="G46" s="96"/>
      <c r="H46" s="97"/>
      <c r="I46" s="95"/>
      <c r="J46" s="96"/>
      <c r="K46" s="94"/>
      <c r="L46" s="96"/>
      <c r="M46" s="97"/>
      <c r="N46" s="97"/>
      <c r="O46" s="97"/>
      <c r="W46" s="25"/>
    </row>
    <row r="47" spans="1:23" hidden="1" x14ac:dyDescent="0.3">
      <c r="A47" s="36"/>
      <c r="B47" s="36"/>
      <c r="C47" s="35"/>
      <c r="D47" s="35"/>
      <c r="E47" s="96"/>
      <c r="F47" s="96"/>
      <c r="G47" s="96"/>
      <c r="H47" s="97"/>
      <c r="I47" s="95"/>
      <c r="J47" s="96"/>
      <c r="K47" s="94"/>
      <c r="L47" s="96"/>
      <c r="M47" s="97"/>
      <c r="N47" s="97"/>
      <c r="O47" s="97"/>
      <c r="W47" s="25"/>
    </row>
    <row r="48" spans="1:23" hidden="1" x14ac:dyDescent="0.3">
      <c r="A48" s="36"/>
      <c r="B48" s="36"/>
      <c r="C48" s="35"/>
      <c r="D48" s="35"/>
      <c r="E48" s="96"/>
      <c r="F48" s="96"/>
      <c r="G48" s="96"/>
      <c r="H48" s="97"/>
      <c r="I48" s="95"/>
      <c r="J48" s="96"/>
      <c r="K48" s="94"/>
      <c r="L48" s="96"/>
      <c r="M48" s="97"/>
      <c r="N48" s="97"/>
      <c r="O48" s="97"/>
      <c r="W48" s="25"/>
    </row>
    <row r="49" spans="1:23" hidden="1" x14ac:dyDescent="0.3">
      <c r="A49" s="36"/>
      <c r="B49" s="36"/>
      <c r="C49" s="35"/>
      <c r="D49" s="35"/>
      <c r="E49" s="96"/>
      <c r="F49" s="96"/>
      <c r="G49" s="96"/>
      <c r="H49" s="97"/>
      <c r="I49" s="95"/>
      <c r="J49" s="96"/>
      <c r="K49" s="94"/>
      <c r="L49" s="96"/>
      <c r="M49" s="97"/>
      <c r="N49" s="97"/>
      <c r="O49" s="97"/>
      <c r="W49" s="25"/>
    </row>
    <row r="50" spans="1:23" hidden="1" x14ac:dyDescent="0.3">
      <c r="A50" s="36"/>
      <c r="B50" s="36"/>
      <c r="C50" s="35"/>
      <c r="D50" s="35"/>
      <c r="E50" s="96"/>
      <c r="F50" s="96"/>
      <c r="G50" s="96"/>
      <c r="H50" s="97"/>
      <c r="I50" s="95"/>
      <c r="J50" s="96"/>
      <c r="K50" s="94"/>
      <c r="L50" s="96"/>
      <c r="M50" s="97"/>
      <c r="N50" s="97"/>
      <c r="O50" s="97"/>
      <c r="W50" s="25"/>
    </row>
    <row r="51" spans="1:23" hidden="1" x14ac:dyDescent="0.3">
      <c r="A51" s="36"/>
      <c r="B51" s="36"/>
      <c r="C51" s="35"/>
      <c r="D51" s="35"/>
      <c r="E51" s="96"/>
      <c r="F51" s="96"/>
      <c r="G51" s="96"/>
      <c r="H51" s="97"/>
      <c r="I51" s="95"/>
      <c r="J51" s="96"/>
      <c r="K51" s="94"/>
      <c r="L51" s="96"/>
      <c r="M51" s="97"/>
      <c r="N51" s="97"/>
      <c r="O51" s="97"/>
      <c r="W51" s="25"/>
    </row>
    <row r="52" spans="1:23" hidden="1" x14ac:dyDescent="0.3">
      <c r="A52" s="36"/>
      <c r="B52" s="36"/>
      <c r="C52" s="35"/>
      <c r="D52" s="35"/>
      <c r="E52" s="96"/>
      <c r="F52" s="96"/>
      <c r="G52" s="96"/>
      <c r="H52" s="97"/>
      <c r="I52" s="95"/>
      <c r="J52" s="96"/>
      <c r="K52" s="94"/>
      <c r="L52" s="96"/>
      <c r="M52" s="97"/>
      <c r="N52" s="97"/>
      <c r="O52" s="97"/>
      <c r="W52" s="25"/>
    </row>
    <row r="53" spans="1:23" hidden="1" x14ac:dyDescent="0.3">
      <c r="A53" s="36"/>
      <c r="B53" s="36"/>
      <c r="C53" s="35"/>
      <c r="D53" s="35"/>
      <c r="E53" s="96"/>
      <c r="F53" s="96"/>
      <c r="G53" s="96"/>
      <c r="H53" s="97"/>
      <c r="I53" s="95"/>
      <c r="J53" s="96"/>
      <c r="K53" s="94"/>
      <c r="L53" s="96"/>
      <c r="M53" s="97"/>
      <c r="N53" s="97"/>
      <c r="O53" s="97"/>
      <c r="W53" s="25"/>
    </row>
    <row r="54" spans="1:23" hidden="1" x14ac:dyDescent="0.3">
      <c r="A54" s="36"/>
      <c r="B54" s="36"/>
      <c r="C54" s="35"/>
      <c r="D54" s="35"/>
      <c r="E54" s="96"/>
      <c r="F54" s="96"/>
      <c r="G54" s="96"/>
      <c r="H54" s="97"/>
      <c r="I54" s="95"/>
      <c r="J54" s="96"/>
      <c r="K54" s="94"/>
      <c r="L54" s="96"/>
      <c r="M54" s="97"/>
      <c r="N54" s="97"/>
      <c r="O54" s="97"/>
      <c r="W54" s="25"/>
    </row>
    <row r="55" spans="1:23" hidden="1" x14ac:dyDescent="0.3">
      <c r="A55" s="36"/>
      <c r="B55" s="35"/>
      <c r="C55" s="36"/>
      <c r="D55" s="36"/>
      <c r="E55" s="96"/>
      <c r="F55" s="96"/>
      <c r="G55" s="96"/>
      <c r="H55" s="97"/>
      <c r="I55" s="95"/>
      <c r="J55" s="96"/>
      <c r="K55" s="94"/>
      <c r="L55" s="96"/>
      <c r="M55" s="97"/>
      <c r="N55" s="97"/>
      <c r="O55" s="97"/>
      <c r="W55" s="25"/>
    </row>
    <row r="56" spans="1:23" hidden="1" x14ac:dyDescent="0.3">
      <c r="A56" s="36"/>
      <c r="B56" s="35"/>
      <c r="C56" s="36"/>
      <c r="D56" s="36"/>
      <c r="E56" s="96"/>
      <c r="F56" s="96"/>
      <c r="G56" s="96"/>
      <c r="H56" s="97"/>
      <c r="I56" s="95"/>
      <c r="J56" s="96"/>
      <c r="K56" s="94"/>
      <c r="L56" s="96"/>
      <c r="M56" s="97"/>
      <c r="N56" s="97"/>
      <c r="O56" s="97"/>
      <c r="W56" s="25"/>
    </row>
    <row r="57" spans="1:23" hidden="1" x14ac:dyDescent="0.3">
      <c r="A57" s="36"/>
      <c r="B57" s="35"/>
      <c r="C57" s="36"/>
      <c r="D57" s="36"/>
      <c r="E57" s="96"/>
      <c r="F57" s="96"/>
      <c r="G57" s="96"/>
      <c r="H57" s="97"/>
      <c r="I57" s="95"/>
      <c r="J57" s="96"/>
      <c r="K57" s="94"/>
      <c r="L57" s="96"/>
      <c r="M57" s="97"/>
      <c r="N57" s="97"/>
      <c r="O57" s="97"/>
      <c r="W57" s="25"/>
    </row>
    <row r="58" spans="1:23" hidden="1" x14ac:dyDescent="0.3">
      <c r="A58" s="36"/>
      <c r="B58" s="35"/>
      <c r="C58" s="36"/>
      <c r="D58" s="36"/>
      <c r="E58" s="96"/>
      <c r="F58" s="96"/>
      <c r="G58" s="96"/>
      <c r="H58" s="97"/>
      <c r="I58" s="95"/>
      <c r="J58" s="96"/>
      <c r="K58" s="94"/>
      <c r="L58" s="96"/>
      <c r="M58" s="97"/>
      <c r="N58" s="97"/>
      <c r="O58" s="97"/>
      <c r="W58" s="25"/>
    </row>
    <row r="59" spans="1:23" hidden="1" x14ac:dyDescent="0.3">
      <c r="A59" s="36"/>
      <c r="B59" s="35"/>
      <c r="C59" s="36"/>
      <c r="D59" s="36"/>
      <c r="E59" s="96"/>
      <c r="F59" s="96"/>
      <c r="G59" s="96"/>
      <c r="H59" s="97"/>
      <c r="I59" s="95"/>
      <c r="J59" s="96"/>
      <c r="K59" s="94"/>
      <c r="L59" s="96"/>
      <c r="M59" s="97"/>
      <c r="N59" s="97"/>
      <c r="O59" s="97"/>
      <c r="W59" s="25"/>
    </row>
    <row r="60" spans="1:23" hidden="1" x14ac:dyDescent="0.3">
      <c r="A60" s="36"/>
      <c r="B60" s="35"/>
      <c r="C60" s="36"/>
      <c r="D60" s="36"/>
      <c r="E60" s="96"/>
      <c r="F60" s="96"/>
      <c r="G60" s="96"/>
      <c r="H60" s="97"/>
      <c r="I60" s="95"/>
      <c r="J60" s="96"/>
      <c r="K60" s="94"/>
      <c r="L60" s="96"/>
      <c r="M60" s="97"/>
      <c r="N60" s="97"/>
      <c r="O60" s="97"/>
      <c r="W60" s="25"/>
    </row>
    <row r="61" spans="1:23" hidden="1" x14ac:dyDescent="0.3">
      <c r="A61" s="36"/>
      <c r="B61" s="35"/>
      <c r="C61" s="36"/>
      <c r="D61" s="36"/>
      <c r="E61" s="96"/>
      <c r="F61" s="96"/>
      <c r="G61" s="96"/>
      <c r="H61" s="97"/>
      <c r="I61" s="95"/>
      <c r="J61" s="96"/>
      <c r="K61" s="94"/>
      <c r="L61" s="96"/>
      <c r="M61" s="97"/>
      <c r="N61" s="97"/>
      <c r="O61" s="97"/>
      <c r="W61" s="25"/>
    </row>
    <row r="62" spans="1:23" hidden="1" x14ac:dyDescent="0.3">
      <c r="A62" s="36"/>
      <c r="B62" s="35"/>
      <c r="C62" s="36"/>
      <c r="D62" s="36"/>
      <c r="E62" s="96"/>
      <c r="F62" s="96"/>
      <c r="G62" s="96"/>
      <c r="H62" s="97"/>
      <c r="I62" s="95"/>
      <c r="J62" s="96"/>
      <c r="K62" s="94"/>
      <c r="L62" s="96"/>
      <c r="M62" s="97"/>
      <c r="N62" s="97"/>
      <c r="O62" s="97"/>
      <c r="W62" s="25"/>
    </row>
    <row r="63" spans="1:23" ht="16.5" hidden="1" customHeight="1" x14ac:dyDescent="0.3">
      <c r="C63" s="25"/>
      <c r="E63" s="25"/>
      <c r="F63" s="25"/>
      <c r="G63" s="25"/>
      <c r="I63" s="25"/>
      <c r="J63" s="25"/>
      <c r="L63" s="25"/>
      <c r="W63" s="25"/>
    </row>
    <row r="64" spans="1:23" hidden="1" x14ac:dyDescent="0.3">
      <c r="C64" s="25"/>
      <c r="E64" s="25"/>
      <c r="F64" s="25"/>
      <c r="G64" s="25"/>
      <c r="I64" s="25"/>
      <c r="J64" s="25"/>
      <c r="L64" s="25"/>
      <c r="W64" s="25"/>
    </row>
    <row r="65" spans="2:23" hidden="1" x14ac:dyDescent="0.3">
      <c r="C65" s="25"/>
      <c r="E65" s="25"/>
      <c r="F65" s="25"/>
      <c r="G65" s="25"/>
      <c r="I65" s="25"/>
      <c r="J65" s="25"/>
      <c r="L65" s="25"/>
      <c r="W65" s="25"/>
    </row>
    <row r="66" spans="2:23" hidden="1" x14ac:dyDescent="0.3">
      <c r="C66" s="25"/>
      <c r="E66" s="25"/>
      <c r="F66" s="25"/>
      <c r="G66" s="25"/>
      <c r="I66" s="25"/>
      <c r="J66" s="25"/>
      <c r="L66" s="25"/>
      <c r="W66" s="25"/>
    </row>
    <row r="67" spans="2:23" hidden="1" x14ac:dyDescent="0.3">
      <c r="C67" s="25"/>
      <c r="E67" s="25"/>
      <c r="F67" s="25"/>
      <c r="G67" s="25"/>
      <c r="I67" s="25"/>
      <c r="J67" s="25"/>
      <c r="L67" s="25"/>
      <c r="W67" s="25"/>
    </row>
    <row r="68" spans="2:23" hidden="1" x14ac:dyDescent="0.3">
      <c r="C68" s="25"/>
      <c r="E68" s="25"/>
      <c r="F68" s="25"/>
      <c r="G68" s="25"/>
      <c r="I68" s="25"/>
      <c r="J68" s="25"/>
      <c r="L68" s="25"/>
      <c r="W68" s="25"/>
    </row>
    <row r="69" spans="2:23" hidden="1" x14ac:dyDescent="0.3">
      <c r="C69" s="25"/>
      <c r="E69" s="25"/>
      <c r="F69" s="25"/>
      <c r="G69" s="25"/>
      <c r="I69" s="25"/>
      <c r="J69" s="25"/>
      <c r="L69" s="25"/>
      <c r="W69" s="25"/>
    </row>
    <row r="70" spans="2:23" hidden="1" x14ac:dyDescent="0.3">
      <c r="C70" s="25"/>
      <c r="E70" s="25"/>
      <c r="F70" s="25"/>
      <c r="G70" s="25"/>
      <c r="I70" s="25"/>
      <c r="J70" s="25"/>
      <c r="L70" s="25"/>
      <c r="W70" s="25"/>
    </row>
    <row r="71" spans="2:23" hidden="1" x14ac:dyDescent="0.3">
      <c r="C71" s="25"/>
      <c r="E71" s="25"/>
      <c r="F71" s="25"/>
      <c r="G71" s="25"/>
      <c r="I71" s="25"/>
      <c r="J71" s="25"/>
      <c r="L71" s="25"/>
      <c r="W71" s="25"/>
    </row>
    <row r="72" spans="2:23" hidden="1" x14ac:dyDescent="0.3">
      <c r="C72" s="25"/>
      <c r="E72" s="25"/>
      <c r="F72" s="25"/>
      <c r="G72" s="25"/>
      <c r="I72" s="25"/>
      <c r="J72" s="25"/>
      <c r="L72" s="25"/>
      <c r="W72" s="25"/>
    </row>
    <row r="73" spans="2:23" hidden="1" x14ac:dyDescent="0.3">
      <c r="C73" s="25"/>
      <c r="E73" s="25"/>
      <c r="F73" s="25"/>
      <c r="G73" s="25"/>
      <c r="I73" s="25"/>
      <c r="J73" s="25"/>
      <c r="L73" s="25"/>
      <c r="W73" s="25"/>
    </row>
    <row r="74" spans="2:23" hidden="1" x14ac:dyDescent="0.3">
      <c r="B74" s="100"/>
      <c r="C74" s="25"/>
      <c r="E74" s="25"/>
      <c r="F74" s="25"/>
      <c r="G74" s="25"/>
      <c r="I74" s="25"/>
      <c r="J74" s="25"/>
      <c r="L74" s="25"/>
      <c r="W74" s="25"/>
    </row>
    <row r="75" spans="2:23" hidden="1" x14ac:dyDescent="0.3">
      <c r="B75" s="100"/>
      <c r="C75" s="25"/>
      <c r="E75" s="25"/>
      <c r="F75" s="25"/>
      <c r="G75" s="25"/>
      <c r="I75" s="25"/>
      <c r="J75" s="25"/>
      <c r="L75" s="25"/>
    </row>
    <row r="76" spans="2:23" hidden="1" x14ac:dyDescent="0.3">
      <c r="C76" s="25"/>
      <c r="E76" s="25"/>
      <c r="F76" s="25"/>
      <c r="G76" s="25"/>
      <c r="I76" s="25"/>
      <c r="J76" s="25"/>
      <c r="L76" s="25"/>
    </row>
    <row r="77" spans="2:23" hidden="1" x14ac:dyDescent="0.3">
      <c r="C77" s="25"/>
      <c r="E77" s="25"/>
      <c r="F77" s="25"/>
      <c r="G77" s="25"/>
      <c r="I77" s="25"/>
      <c r="J77" s="25"/>
      <c r="L77" s="25"/>
      <c r="W77" s="25"/>
    </row>
    <row r="78" spans="2:23" hidden="1" x14ac:dyDescent="0.3">
      <c r="C78" s="25"/>
      <c r="E78" s="25"/>
      <c r="F78" s="25"/>
      <c r="G78" s="25"/>
      <c r="I78" s="25"/>
      <c r="J78" s="25"/>
      <c r="L78" s="25"/>
      <c r="W78" s="25"/>
    </row>
    <row r="79" spans="2:23" hidden="1" x14ac:dyDescent="0.3">
      <c r="C79" s="25"/>
      <c r="E79" s="25"/>
      <c r="F79" s="25"/>
      <c r="G79" s="25"/>
      <c r="I79" s="25"/>
      <c r="J79" s="25"/>
      <c r="L79" s="25"/>
      <c r="W79" s="25"/>
    </row>
    <row r="80" spans="2:23" hidden="1" x14ac:dyDescent="0.3">
      <c r="C80" s="25"/>
      <c r="E80" s="25"/>
      <c r="F80" s="25"/>
      <c r="G80" s="25"/>
      <c r="I80" s="25"/>
      <c r="J80" s="25"/>
      <c r="L80" s="25"/>
      <c r="W80" s="25"/>
    </row>
    <row r="81" spans="3:23" hidden="1" x14ac:dyDescent="0.3">
      <c r="C81" s="25"/>
      <c r="E81" s="25"/>
      <c r="F81" s="25"/>
      <c r="G81" s="25"/>
      <c r="I81" s="25"/>
      <c r="J81" s="25"/>
      <c r="L81" s="25"/>
      <c r="W81" s="25"/>
    </row>
    <row r="82" spans="3:23" hidden="1" x14ac:dyDescent="0.3">
      <c r="C82" s="25"/>
      <c r="E82" s="25"/>
      <c r="F82" s="25"/>
      <c r="G82" s="25"/>
      <c r="I82" s="25"/>
      <c r="J82" s="25"/>
      <c r="L82" s="25"/>
      <c r="W82" s="25"/>
    </row>
    <row r="83" spans="3:23" hidden="1" x14ac:dyDescent="0.3">
      <c r="C83" s="25"/>
      <c r="E83" s="25"/>
      <c r="F83" s="25"/>
      <c r="G83" s="25"/>
      <c r="I83" s="25"/>
      <c r="J83" s="25"/>
      <c r="L83" s="25"/>
      <c r="W83" s="25"/>
    </row>
    <row r="84" spans="3:23" hidden="1" x14ac:dyDescent="0.3">
      <c r="C84" s="25"/>
      <c r="E84" s="25"/>
      <c r="F84" s="25"/>
      <c r="G84" s="25"/>
      <c r="I84" s="25"/>
      <c r="J84" s="25"/>
      <c r="L84" s="25"/>
      <c r="W84" s="25"/>
    </row>
    <row r="85" spans="3:23" hidden="1" x14ac:dyDescent="0.3">
      <c r="C85" s="25"/>
      <c r="E85" s="25"/>
      <c r="F85" s="25"/>
      <c r="G85" s="25"/>
      <c r="I85" s="25"/>
      <c r="J85" s="25"/>
      <c r="L85" s="25"/>
      <c r="W85" s="25"/>
    </row>
    <row r="86" spans="3:23" hidden="1" x14ac:dyDescent="0.3">
      <c r="C86" s="25"/>
      <c r="E86" s="25"/>
      <c r="F86" s="25"/>
      <c r="G86" s="25"/>
      <c r="I86" s="25"/>
      <c r="J86" s="25"/>
      <c r="L86" s="25"/>
      <c r="W86" s="25"/>
    </row>
    <row r="87" spans="3:23" hidden="1" x14ac:dyDescent="0.3">
      <c r="C87" s="25"/>
      <c r="E87" s="25"/>
      <c r="F87" s="25"/>
      <c r="G87" s="25"/>
      <c r="I87" s="25"/>
      <c r="J87" s="25"/>
      <c r="L87" s="25"/>
      <c r="W87" s="25"/>
    </row>
    <row r="88" spans="3:23" hidden="1" x14ac:dyDescent="0.3">
      <c r="C88" s="25"/>
      <c r="E88" s="25"/>
      <c r="F88" s="25"/>
      <c r="G88" s="25"/>
      <c r="I88" s="25"/>
      <c r="J88" s="25"/>
      <c r="L88" s="25"/>
      <c r="W88" s="25"/>
    </row>
    <row r="89" spans="3:23" hidden="1" x14ac:dyDescent="0.3">
      <c r="C89" s="25"/>
      <c r="E89" s="25"/>
      <c r="F89" s="25"/>
      <c r="G89" s="25"/>
      <c r="I89" s="25"/>
      <c r="J89" s="25"/>
      <c r="L89" s="25"/>
      <c r="W89" s="25"/>
    </row>
    <row r="90" spans="3:23" hidden="1" x14ac:dyDescent="0.3">
      <c r="C90" s="25"/>
      <c r="E90" s="25"/>
      <c r="F90" s="25"/>
      <c r="G90" s="25"/>
      <c r="I90" s="25"/>
      <c r="J90" s="25"/>
      <c r="L90" s="25"/>
      <c r="W90" s="25"/>
    </row>
    <row r="91" spans="3:23" hidden="1" x14ac:dyDescent="0.3">
      <c r="C91" s="25"/>
      <c r="E91" s="25"/>
      <c r="F91" s="25"/>
      <c r="G91" s="25"/>
      <c r="I91" s="25"/>
      <c r="J91" s="25"/>
      <c r="L91" s="25"/>
      <c r="W91" s="25"/>
    </row>
    <row r="92" spans="3:23" hidden="1" x14ac:dyDescent="0.3">
      <c r="C92" s="25"/>
      <c r="E92" s="25"/>
      <c r="F92" s="25"/>
      <c r="G92" s="25"/>
      <c r="I92" s="25"/>
      <c r="J92" s="25"/>
      <c r="L92" s="25"/>
      <c r="W92" s="25"/>
    </row>
    <row r="93" spans="3:23" hidden="1" x14ac:dyDescent="0.3">
      <c r="C93" s="25"/>
      <c r="E93" s="25"/>
      <c r="F93" s="25"/>
      <c r="G93" s="25"/>
      <c r="I93" s="25"/>
      <c r="J93" s="25"/>
      <c r="L93" s="25"/>
      <c r="W93" s="25"/>
    </row>
    <row r="94" spans="3:23" hidden="1" x14ac:dyDescent="0.3">
      <c r="C94" s="25"/>
      <c r="E94" s="25"/>
      <c r="F94" s="25"/>
      <c r="G94" s="25"/>
      <c r="I94" s="25"/>
      <c r="J94" s="25"/>
      <c r="L94" s="25"/>
      <c r="W94" s="25"/>
    </row>
    <row r="95" spans="3:23" hidden="1" x14ac:dyDescent="0.3">
      <c r="C95" s="25"/>
      <c r="E95" s="25"/>
      <c r="F95" s="25"/>
      <c r="G95" s="25"/>
      <c r="I95" s="25"/>
      <c r="J95" s="25"/>
      <c r="L95" s="25"/>
      <c r="W95" s="25"/>
    </row>
    <row r="96" spans="3:23" hidden="1" x14ac:dyDescent="0.3">
      <c r="C96" s="25"/>
      <c r="E96" s="25"/>
      <c r="F96" s="25"/>
      <c r="G96" s="25"/>
      <c r="I96" s="25"/>
      <c r="J96" s="25"/>
      <c r="L96" s="25"/>
      <c r="W96" s="25"/>
    </row>
    <row r="97" spans="3:23" hidden="1" x14ac:dyDescent="0.3">
      <c r="C97" s="25"/>
      <c r="E97" s="25"/>
      <c r="F97" s="25"/>
      <c r="G97" s="25"/>
      <c r="I97" s="25"/>
      <c r="J97" s="25"/>
      <c r="L97" s="25"/>
      <c r="W97" s="25"/>
    </row>
    <row r="98" spans="3:23" hidden="1" x14ac:dyDescent="0.3">
      <c r="C98" s="25"/>
      <c r="E98" s="25"/>
      <c r="F98" s="25"/>
      <c r="G98" s="25"/>
      <c r="I98" s="25"/>
      <c r="J98" s="25"/>
      <c r="L98" s="25"/>
      <c r="W98" s="25"/>
    </row>
    <row r="99" spans="3:23" hidden="1" x14ac:dyDescent="0.3">
      <c r="C99" s="25"/>
      <c r="E99" s="25"/>
      <c r="F99" s="25"/>
      <c r="G99" s="25"/>
      <c r="I99" s="25"/>
      <c r="J99" s="25"/>
      <c r="L99" s="25"/>
      <c r="W99" s="25"/>
    </row>
    <row r="100" spans="3:23" hidden="1" x14ac:dyDescent="0.3">
      <c r="C100" s="25"/>
      <c r="E100" s="25"/>
      <c r="F100" s="25"/>
      <c r="G100" s="25"/>
      <c r="I100" s="25"/>
      <c r="J100" s="25"/>
      <c r="L100" s="25"/>
      <c r="W100" s="25"/>
    </row>
    <row r="101" spans="3:23" hidden="1" x14ac:dyDescent="0.3">
      <c r="C101" s="25"/>
      <c r="E101" s="25"/>
      <c r="F101" s="25"/>
      <c r="G101" s="25"/>
      <c r="I101" s="25"/>
      <c r="J101" s="25"/>
      <c r="L101" s="25"/>
      <c r="W101" s="25"/>
    </row>
    <row r="102" spans="3:23" hidden="1" x14ac:dyDescent="0.3">
      <c r="C102" s="25"/>
      <c r="E102" s="25"/>
      <c r="F102" s="25"/>
      <c r="G102" s="25"/>
      <c r="I102" s="25"/>
      <c r="J102" s="25"/>
      <c r="L102" s="25"/>
      <c r="W102" s="25"/>
    </row>
    <row r="103" spans="3:23" hidden="1" x14ac:dyDescent="0.3">
      <c r="C103" s="25"/>
      <c r="E103" s="25"/>
      <c r="F103" s="25"/>
      <c r="G103" s="25"/>
      <c r="I103" s="25"/>
      <c r="J103" s="25"/>
      <c r="L103" s="25"/>
      <c r="W103" s="25"/>
    </row>
    <row r="104" spans="3:23" hidden="1" x14ac:dyDescent="0.3">
      <c r="C104" s="25"/>
      <c r="E104" s="25"/>
      <c r="F104" s="25"/>
      <c r="G104" s="25"/>
      <c r="I104" s="25"/>
      <c r="J104" s="25"/>
      <c r="L104" s="25"/>
      <c r="W104" s="25"/>
    </row>
    <row r="105" spans="3:23" hidden="1" x14ac:dyDescent="0.3">
      <c r="C105" s="25"/>
      <c r="E105" s="25"/>
      <c r="F105" s="25"/>
      <c r="G105" s="25"/>
      <c r="I105" s="25"/>
      <c r="J105" s="25"/>
      <c r="L105" s="25"/>
      <c r="W105" s="25"/>
    </row>
    <row r="106" spans="3:23" hidden="1" x14ac:dyDescent="0.3">
      <c r="C106" s="25"/>
      <c r="E106" s="25"/>
      <c r="F106" s="25"/>
      <c r="G106" s="25"/>
      <c r="I106" s="25"/>
      <c r="J106" s="25"/>
      <c r="L106" s="25"/>
      <c r="W106" s="25"/>
    </row>
    <row r="107" spans="3:23" hidden="1" x14ac:dyDescent="0.3">
      <c r="C107" s="25"/>
      <c r="E107" s="25"/>
      <c r="F107" s="25"/>
      <c r="G107" s="25"/>
      <c r="I107" s="25"/>
      <c r="J107" s="25"/>
      <c r="L107" s="25"/>
      <c r="W107" s="25"/>
    </row>
    <row r="108" spans="3:23" hidden="1" x14ac:dyDescent="0.3">
      <c r="C108" s="25"/>
      <c r="E108" s="25"/>
      <c r="F108" s="25"/>
      <c r="G108" s="25"/>
      <c r="I108" s="25"/>
      <c r="J108" s="25"/>
      <c r="L108" s="25"/>
      <c r="W108" s="25"/>
    </row>
    <row r="109" spans="3:23" hidden="1" x14ac:dyDescent="0.3">
      <c r="C109" s="25"/>
      <c r="E109" s="25"/>
      <c r="F109" s="25"/>
      <c r="G109" s="25"/>
      <c r="I109" s="25"/>
      <c r="J109" s="25"/>
      <c r="L109" s="25"/>
      <c r="W109" s="25"/>
    </row>
    <row r="110" spans="3:23" hidden="1" x14ac:dyDescent="0.3">
      <c r="E110" s="25"/>
      <c r="J110" s="25"/>
      <c r="L110" s="25"/>
      <c r="W110" s="25"/>
    </row>
    <row r="111" spans="3:23" hidden="1" x14ac:dyDescent="0.3">
      <c r="E111" s="25"/>
      <c r="F111" s="25"/>
      <c r="G111" s="25"/>
      <c r="I111" s="25"/>
      <c r="J111" s="25"/>
      <c r="L111" s="25"/>
    </row>
    <row r="112" spans="3:23" hidden="1" x14ac:dyDescent="0.3">
      <c r="C112" s="25"/>
      <c r="E112" s="25"/>
      <c r="F112" s="25"/>
      <c r="G112" s="25"/>
      <c r="I112" s="25"/>
      <c r="J112" s="25"/>
      <c r="L112" s="25"/>
      <c r="W112" s="25"/>
    </row>
    <row r="113" spans="3:23" hidden="1" x14ac:dyDescent="0.3">
      <c r="C113" s="25"/>
      <c r="E113" s="25"/>
      <c r="F113" s="25"/>
      <c r="G113" s="25"/>
      <c r="I113" s="25"/>
      <c r="J113" s="25"/>
      <c r="L113" s="25"/>
      <c r="W113" s="25"/>
    </row>
    <row r="114" spans="3:23" hidden="1" x14ac:dyDescent="0.3">
      <c r="C114" s="25"/>
      <c r="E114" s="25"/>
      <c r="F114" s="25"/>
      <c r="G114" s="25"/>
      <c r="I114" s="25"/>
      <c r="J114" s="25"/>
      <c r="L114" s="25"/>
      <c r="W114" s="25"/>
    </row>
    <row r="115" spans="3:23" hidden="1" x14ac:dyDescent="0.3">
      <c r="C115" s="25"/>
      <c r="E115" s="25"/>
      <c r="F115" s="25"/>
      <c r="G115" s="25"/>
      <c r="I115" s="25"/>
      <c r="J115" s="25"/>
      <c r="L115" s="25"/>
      <c r="W115" s="25"/>
    </row>
    <row r="116" spans="3:23" hidden="1" x14ac:dyDescent="0.3">
      <c r="C116" s="25"/>
      <c r="E116" s="25"/>
      <c r="F116" s="25"/>
      <c r="G116" s="25"/>
      <c r="I116" s="25"/>
      <c r="J116" s="25"/>
      <c r="L116" s="25"/>
      <c r="W116" s="25"/>
    </row>
    <row r="117" spans="3:23" hidden="1" x14ac:dyDescent="0.3">
      <c r="C117" s="25"/>
      <c r="E117" s="25"/>
      <c r="F117" s="25"/>
      <c r="G117" s="25"/>
      <c r="I117" s="25"/>
      <c r="J117" s="25"/>
      <c r="L117" s="25"/>
      <c r="W117" s="25"/>
    </row>
    <row r="118" spans="3:23" hidden="1" x14ac:dyDescent="0.3">
      <c r="C118" s="25"/>
      <c r="E118" s="25"/>
      <c r="F118" s="25"/>
      <c r="G118" s="25"/>
      <c r="I118" s="25"/>
      <c r="J118" s="25"/>
      <c r="L118" s="25"/>
      <c r="W118" s="25"/>
    </row>
    <row r="119" spans="3:23" hidden="1" x14ac:dyDescent="0.3">
      <c r="C119" s="25"/>
      <c r="E119" s="25"/>
      <c r="F119" s="25"/>
      <c r="G119" s="25"/>
      <c r="I119" s="25"/>
      <c r="J119" s="25"/>
      <c r="L119" s="25"/>
      <c r="W119" s="25"/>
    </row>
    <row r="120" spans="3:23" hidden="1" x14ac:dyDescent="0.3">
      <c r="C120" s="25"/>
      <c r="E120" s="25"/>
      <c r="F120" s="25"/>
      <c r="G120" s="25"/>
      <c r="I120" s="25"/>
      <c r="J120" s="25"/>
      <c r="L120" s="25"/>
      <c r="W120" s="25"/>
    </row>
    <row r="121" spans="3:23" hidden="1" x14ac:dyDescent="0.3">
      <c r="C121" s="25"/>
      <c r="G121" s="25"/>
      <c r="I121" s="25"/>
      <c r="W121" s="25"/>
    </row>
    <row r="122" spans="3:23" hidden="1" x14ac:dyDescent="0.3">
      <c r="E122" s="25"/>
      <c r="F122" s="25"/>
      <c r="G122" s="25"/>
      <c r="I122" s="25"/>
      <c r="J122" s="25"/>
      <c r="L122" s="25"/>
    </row>
    <row r="123" spans="3:23" hidden="1" x14ac:dyDescent="0.3">
      <c r="C123" s="25"/>
      <c r="E123" s="25"/>
      <c r="F123" s="25"/>
      <c r="G123" s="25"/>
      <c r="I123" s="25"/>
      <c r="J123" s="25"/>
      <c r="L123" s="25"/>
      <c r="W123" s="25"/>
    </row>
    <row r="124" spans="3:23" hidden="1" x14ac:dyDescent="0.3">
      <c r="C124" s="25"/>
      <c r="E124" s="25"/>
      <c r="F124" s="25"/>
      <c r="G124" s="25"/>
      <c r="I124" s="25"/>
      <c r="J124" s="25"/>
      <c r="L124" s="25"/>
      <c r="W124" s="25"/>
    </row>
    <row r="125" spans="3:23" hidden="1" x14ac:dyDescent="0.3">
      <c r="C125" s="25"/>
      <c r="E125" s="25"/>
      <c r="F125" s="25"/>
      <c r="G125" s="25"/>
      <c r="I125" s="25"/>
      <c r="J125" s="25"/>
      <c r="L125" s="25"/>
      <c r="W125" s="25"/>
    </row>
    <row r="126" spans="3:23" hidden="1" x14ac:dyDescent="0.3">
      <c r="C126" s="25"/>
      <c r="E126" s="25"/>
      <c r="F126" s="25"/>
      <c r="G126" s="25"/>
      <c r="I126" s="25"/>
      <c r="J126" s="25"/>
      <c r="L126" s="25"/>
      <c r="W126" s="25"/>
    </row>
    <row r="127" spans="3:23" hidden="1" x14ac:dyDescent="0.3">
      <c r="C127" s="25"/>
      <c r="E127" s="25"/>
      <c r="F127" s="25"/>
      <c r="G127" s="25"/>
      <c r="I127" s="25"/>
      <c r="J127" s="25"/>
      <c r="L127" s="25"/>
      <c r="W127" s="25"/>
    </row>
    <row r="128" spans="3:23" hidden="1" x14ac:dyDescent="0.3">
      <c r="C128" s="25"/>
      <c r="E128" s="25"/>
      <c r="F128" s="25"/>
      <c r="G128" s="25"/>
      <c r="I128" s="25"/>
      <c r="J128" s="25"/>
      <c r="L128" s="25"/>
      <c r="W128" s="25"/>
    </row>
    <row r="129" spans="3:23" hidden="1" x14ac:dyDescent="0.3">
      <c r="C129" s="25"/>
      <c r="E129" s="25"/>
      <c r="F129" s="25"/>
      <c r="G129" s="25"/>
      <c r="I129" s="25"/>
      <c r="J129" s="25"/>
      <c r="L129" s="25"/>
      <c r="W129" s="25"/>
    </row>
    <row r="130" spans="3:23" hidden="1" x14ac:dyDescent="0.3">
      <c r="C130" s="25"/>
      <c r="E130" s="25"/>
      <c r="F130" s="25"/>
      <c r="G130" s="25"/>
      <c r="I130" s="25"/>
      <c r="J130" s="25"/>
      <c r="L130" s="25"/>
      <c r="W130" s="25"/>
    </row>
    <row r="131" spans="3:23" hidden="1" x14ac:dyDescent="0.3">
      <c r="C131" s="25"/>
      <c r="E131" s="25"/>
      <c r="F131" s="25"/>
      <c r="G131" s="25"/>
      <c r="I131" s="25"/>
      <c r="J131" s="25"/>
      <c r="L131" s="25"/>
      <c r="W131" s="25"/>
    </row>
    <row r="132" spans="3:23" hidden="1" x14ac:dyDescent="0.3">
      <c r="C132" s="25"/>
      <c r="E132" s="25"/>
      <c r="F132" s="25"/>
      <c r="G132" s="25"/>
      <c r="I132" s="25"/>
      <c r="J132" s="25"/>
      <c r="L132" s="25"/>
      <c r="W132" s="25"/>
    </row>
    <row r="133" spans="3:23" hidden="1" x14ac:dyDescent="0.3">
      <c r="C133" s="25"/>
      <c r="E133" s="25"/>
      <c r="F133" s="25"/>
      <c r="G133" s="25"/>
      <c r="I133" s="25"/>
      <c r="J133" s="25"/>
      <c r="L133" s="25"/>
      <c r="W133" s="25"/>
    </row>
    <row r="134" spans="3:23" hidden="1" x14ac:dyDescent="0.3">
      <c r="C134" s="25"/>
      <c r="E134" s="25"/>
      <c r="F134" s="25"/>
      <c r="G134" s="25"/>
      <c r="I134" s="25"/>
      <c r="J134" s="25"/>
      <c r="L134" s="25"/>
      <c r="W134" s="25"/>
    </row>
    <row r="135" spans="3:23" hidden="1" x14ac:dyDescent="0.3">
      <c r="C135" s="25"/>
      <c r="E135" s="25"/>
      <c r="F135" s="25"/>
      <c r="G135" s="25"/>
      <c r="I135" s="25"/>
      <c r="J135" s="25"/>
      <c r="L135" s="25"/>
      <c r="W135" s="25"/>
    </row>
    <row r="136" spans="3:23" hidden="1" x14ac:dyDescent="0.3">
      <c r="C136" s="25"/>
      <c r="E136" s="25"/>
      <c r="F136" s="25"/>
      <c r="G136" s="25"/>
      <c r="I136" s="25"/>
      <c r="J136" s="25"/>
      <c r="L136" s="25"/>
      <c r="W136" s="25"/>
    </row>
    <row r="137" spans="3:23" hidden="1" x14ac:dyDescent="0.3">
      <c r="C137" s="25"/>
      <c r="E137" s="25"/>
      <c r="F137" s="25"/>
      <c r="G137" s="25"/>
      <c r="I137" s="25"/>
      <c r="J137" s="25"/>
      <c r="L137" s="25"/>
      <c r="W137" s="25"/>
    </row>
    <row r="138" spans="3:23" hidden="1" x14ac:dyDescent="0.3">
      <c r="C138" s="25"/>
      <c r="E138" s="25"/>
      <c r="F138" s="25"/>
      <c r="G138" s="25"/>
      <c r="I138" s="25"/>
      <c r="J138" s="25"/>
      <c r="L138" s="25"/>
      <c r="W138" s="25"/>
    </row>
    <row r="139" spans="3:23" hidden="1" x14ac:dyDescent="0.3">
      <c r="C139" s="25"/>
      <c r="E139" s="25"/>
      <c r="F139" s="25"/>
      <c r="G139" s="25"/>
      <c r="I139" s="25"/>
      <c r="J139" s="25"/>
      <c r="L139" s="25"/>
      <c r="W139" s="25"/>
    </row>
    <row r="140" spans="3:23" hidden="1" x14ac:dyDescent="0.3">
      <c r="C140" s="25"/>
      <c r="E140" s="25"/>
      <c r="F140" s="25"/>
      <c r="G140" s="25"/>
      <c r="I140" s="25"/>
      <c r="J140" s="25"/>
      <c r="L140" s="25"/>
      <c r="W140" s="25"/>
    </row>
    <row r="141" spans="3:23" hidden="1" x14ac:dyDescent="0.3">
      <c r="C141" s="25"/>
      <c r="E141" s="25"/>
      <c r="F141" s="25"/>
      <c r="G141" s="25"/>
      <c r="I141" s="25"/>
      <c r="J141" s="25"/>
      <c r="L141" s="25"/>
      <c r="W141" s="25"/>
    </row>
    <row r="142" spans="3:23" hidden="1" x14ac:dyDescent="0.3">
      <c r="C142" s="25"/>
      <c r="E142" s="25"/>
      <c r="F142" s="25"/>
      <c r="G142" s="25"/>
      <c r="I142" s="25"/>
      <c r="J142" s="25"/>
      <c r="L142" s="25"/>
      <c r="W142" s="25"/>
    </row>
    <row r="143" spans="3:23" hidden="1" x14ac:dyDescent="0.3">
      <c r="C143" s="25"/>
      <c r="E143" s="25"/>
      <c r="F143" s="25"/>
      <c r="G143" s="25"/>
      <c r="I143" s="25"/>
      <c r="J143" s="25"/>
      <c r="L143" s="25"/>
      <c r="W143" s="25"/>
    </row>
    <row r="144" spans="3:23" hidden="1" x14ac:dyDescent="0.3">
      <c r="C144" s="25"/>
      <c r="E144" s="25"/>
      <c r="F144" s="25"/>
      <c r="G144" s="25"/>
      <c r="I144" s="25"/>
      <c r="J144" s="25"/>
      <c r="L144" s="25"/>
      <c r="W144" s="25"/>
    </row>
    <row r="145" spans="3:23" hidden="1" x14ac:dyDescent="0.3">
      <c r="C145" s="25"/>
      <c r="E145" s="25"/>
      <c r="F145" s="25"/>
      <c r="G145" s="25"/>
      <c r="I145" s="25"/>
      <c r="J145" s="25"/>
      <c r="L145" s="25"/>
      <c r="W145" s="25"/>
    </row>
    <row r="146" spans="3:23" hidden="1" x14ac:dyDescent="0.3">
      <c r="C146" s="25"/>
      <c r="E146" s="25"/>
      <c r="F146" s="25"/>
      <c r="G146" s="25"/>
      <c r="I146" s="25"/>
      <c r="J146" s="25"/>
      <c r="L146" s="25"/>
      <c r="W146" s="25"/>
    </row>
    <row r="147" spans="3:23" hidden="1" x14ac:dyDescent="0.3">
      <c r="C147" s="25"/>
      <c r="E147" s="25"/>
      <c r="F147" s="25"/>
      <c r="G147" s="25"/>
      <c r="I147" s="25"/>
      <c r="J147" s="25"/>
      <c r="L147" s="25"/>
      <c r="W147" s="25"/>
    </row>
    <row r="148" spans="3:23" hidden="1" x14ac:dyDescent="0.3">
      <c r="W148" s="25"/>
    </row>
  </sheetData>
  <sheetProtection sheet="1" objects="1" scenarios="1"/>
  <mergeCells count="20">
    <mergeCell ref="S33:S34"/>
    <mergeCell ref="A34:N35"/>
    <mergeCell ref="Q36:R36"/>
    <mergeCell ref="Q37:R37"/>
    <mergeCell ref="E11:I11"/>
    <mergeCell ref="J11:N11"/>
    <mergeCell ref="O11:R11"/>
    <mergeCell ref="Q12:Q16"/>
    <mergeCell ref="A33:F33"/>
    <mergeCell ref="J33:K33"/>
    <mergeCell ref="O33:O34"/>
    <mergeCell ref="P33:P34"/>
    <mergeCell ref="Q33:Q34"/>
    <mergeCell ref="R33:R34"/>
    <mergeCell ref="A6:I6"/>
    <mergeCell ref="E9:I9"/>
    <mergeCell ref="J9:N9"/>
    <mergeCell ref="O9:R9"/>
    <mergeCell ref="E10:I10"/>
    <mergeCell ref="J10:N10"/>
  </mergeCells>
  <conditionalFormatting sqref="Q32">
    <cfRule type="cellIs" priority="1" operator="lessThan">
      <formula>$Q$2+$P$32*10%</formula>
    </cfRule>
  </conditionalFormatting>
  <conditionalFormatting sqref="R18">
    <cfRule type="cellIs" dxfId="53" priority="15" operator="lessThan">
      <formula>$Q$18*10%</formula>
    </cfRule>
  </conditionalFormatting>
  <conditionalFormatting sqref="R19">
    <cfRule type="cellIs" dxfId="52" priority="14" operator="lessThan">
      <formula>$Q$19*10%</formula>
    </cfRule>
  </conditionalFormatting>
  <conditionalFormatting sqref="R20">
    <cfRule type="cellIs" dxfId="51" priority="13" operator="lessThan">
      <formula>$Q$20*10%</formula>
    </cfRule>
  </conditionalFormatting>
  <conditionalFormatting sqref="R21">
    <cfRule type="cellIs" priority="12" operator="lessThan">
      <formula>$Q$21*10%</formula>
    </cfRule>
  </conditionalFormatting>
  <conditionalFormatting sqref="R22">
    <cfRule type="cellIs" dxfId="50" priority="11" operator="lessThan">
      <formula>$Q$22*10%</formula>
    </cfRule>
  </conditionalFormatting>
  <conditionalFormatting sqref="R23">
    <cfRule type="cellIs" dxfId="49" priority="10" operator="lessThan">
      <formula>$Q$23*10%</formula>
    </cfRule>
  </conditionalFormatting>
  <conditionalFormatting sqref="R24">
    <cfRule type="cellIs" dxfId="48" priority="9" operator="lessThan">
      <formula>$Q$24*10%</formula>
    </cfRule>
  </conditionalFormatting>
  <conditionalFormatting sqref="R25">
    <cfRule type="cellIs" dxfId="47" priority="8" operator="lessThan">
      <formula>$Q$25*10%</formula>
    </cfRule>
  </conditionalFormatting>
  <conditionalFormatting sqref="R26">
    <cfRule type="cellIs" dxfId="46" priority="7" operator="lessThan">
      <formula>$Q$26*10%</formula>
    </cfRule>
  </conditionalFormatting>
  <conditionalFormatting sqref="R27">
    <cfRule type="cellIs" dxfId="45" priority="6" operator="lessThan">
      <formula>$Q$27*10%</formula>
    </cfRule>
  </conditionalFormatting>
  <conditionalFormatting sqref="R28">
    <cfRule type="cellIs" dxfId="44" priority="5" operator="lessThan">
      <formula>$Q$28*10%</formula>
    </cfRule>
  </conditionalFormatting>
  <conditionalFormatting sqref="R29">
    <cfRule type="cellIs" dxfId="43" priority="4" operator="lessThan">
      <formula>$Q$29*10%</formula>
    </cfRule>
  </conditionalFormatting>
  <conditionalFormatting sqref="R30">
    <cfRule type="cellIs" priority="3" operator="lessThan">
      <formula>$Q$30*10%</formula>
    </cfRule>
  </conditionalFormatting>
  <conditionalFormatting sqref="R31">
    <cfRule type="cellIs" dxfId="42" priority="2" operator="lessThan">
      <formula>$Q$31*10%</formula>
    </cfRule>
  </conditionalFormatting>
  <conditionalFormatting sqref="S18">
    <cfRule type="cellIs" dxfId="41" priority="16" operator="lessThan">
      <formula>($Q$18*10%)</formula>
    </cfRule>
  </conditionalFormatting>
  <dataValidations count="3">
    <dataValidation type="whole" allowBlank="1" showInputMessage="1" showErrorMessage="1" error="Es liegt bereit ein Eintrag bei den Tagesveranstaltungen" sqref="E18:E32" xr:uid="{87D37313-AEDB-45FA-B4FF-23E8FC13E17B}">
      <formula1>J18&gt;0</formula1>
      <formula2>J18&lt;366</formula2>
    </dataValidation>
    <dataValidation type="whole" allowBlank="1" showInputMessage="1" showErrorMessage="1" error="Es liegt bereit ein Eintrag bei den Internatsveranstaltungen" sqref="J19:J32" xr:uid="{86B9968A-5493-43C7-89F5-1D672FDE41C7}">
      <formula1>E19&gt;0</formula1>
      <formula2>E19&lt;366</formula2>
    </dataValidation>
    <dataValidation type="whole" allowBlank="1" showInputMessage="1" showErrorMessage="1" error="Es liegt bereit ein Eintrag bei den Internatsveranstaltungen" sqref="J18" xr:uid="{FD183E9F-0236-4646-BC80-06FBED8E984C}">
      <formula1>E18&gt;0</formula1>
      <formula2>F18&lt;366</formula2>
    </dataValidation>
  </dataValidations>
  <pageMargins left="0.19" right="0.15748031496062992" top="1.0629921259842521" bottom="0.31496062992125984" header="0.19685039370078741" footer="0.31496062992125984"/>
  <pageSetup paperSize="9" scale="8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FBE0-5CFD-4958-94B2-6DCEC5E69215}">
  <sheetPr>
    <pageSetUpPr fitToPage="1"/>
  </sheetPr>
  <dimension ref="A1:X157"/>
  <sheetViews>
    <sheetView workbookViewId="0">
      <selection activeCell="C7" sqref="C7:E7"/>
    </sheetView>
  </sheetViews>
  <sheetFormatPr baseColWidth="10" defaultColWidth="0" defaultRowHeight="15" zeroHeight="1" x14ac:dyDescent="0.25"/>
  <cols>
    <col min="1" max="1" width="6" style="110" customWidth="1"/>
    <col min="2" max="2" width="43.109375" style="110" customWidth="1"/>
    <col min="3" max="3" width="16.44140625" style="110" customWidth="1"/>
    <col min="4" max="4" width="11.88671875" style="111" customWidth="1"/>
    <col min="5" max="5" width="2.88671875" style="110" customWidth="1"/>
    <col min="6" max="6" width="13.88671875" style="110" customWidth="1"/>
    <col min="7" max="7" width="13.44140625" style="110" customWidth="1"/>
    <col min="8" max="8" width="11.88671875" style="110" customWidth="1"/>
    <col min="9" max="9" width="11.88671875" style="111" customWidth="1"/>
    <col min="10" max="10" width="17.6640625" style="110" customWidth="1"/>
    <col min="11" max="11" width="1.77734375" style="110" customWidth="1"/>
    <col min="12" max="13" width="10.6640625" style="110" hidden="1" customWidth="1"/>
    <col min="14" max="16" width="10.6640625" style="111" hidden="1" customWidth="1"/>
    <col min="17" max="24" width="0" style="110" hidden="1" customWidth="1"/>
    <col min="25" max="16384" width="10.6640625" style="110" hidden="1"/>
  </cols>
  <sheetData>
    <row r="1" spans="1:24" x14ac:dyDescent="0.25"/>
    <row r="2" spans="1:24" x14ac:dyDescent="0.25"/>
    <row r="3" spans="1:24" ht="15.6" x14ac:dyDescent="0.3">
      <c r="A3" s="23"/>
    </row>
    <row r="4" spans="1:24" x14ac:dyDescent="0.25"/>
    <row r="5" spans="1:24" ht="15.6" thickBot="1" x14ac:dyDescent="0.3"/>
    <row r="6" spans="1:24" s="1" customFormat="1" ht="20.100000000000001" customHeight="1" x14ac:dyDescent="0.3">
      <c r="A6" s="112" t="s">
        <v>78</v>
      </c>
      <c r="B6" s="27"/>
      <c r="C6" s="27"/>
      <c r="D6" s="27"/>
      <c r="E6" s="27"/>
      <c r="F6" s="27"/>
      <c r="G6" s="113"/>
      <c r="H6" s="113"/>
      <c r="I6" s="113"/>
      <c r="J6" s="114"/>
      <c r="N6" s="21"/>
      <c r="O6" s="21"/>
      <c r="P6" s="21"/>
      <c r="X6" s="21"/>
    </row>
    <row r="7" spans="1:24" ht="20.100000000000001" customHeight="1" thickBot="1" x14ac:dyDescent="0.3">
      <c r="A7" s="532" t="s">
        <v>79</v>
      </c>
      <c r="B7" s="533"/>
      <c r="C7" s="534" t="str">
        <f>IF(VN!B14="","",VN!B14)</f>
        <v/>
      </c>
      <c r="D7" s="534"/>
      <c r="E7" s="534"/>
      <c r="F7" s="116"/>
      <c r="G7" s="117"/>
      <c r="H7" s="117"/>
      <c r="I7" s="117"/>
      <c r="J7" s="118"/>
      <c r="K7" s="111"/>
      <c r="M7" s="111"/>
      <c r="X7" s="111"/>
    </row>
    <row r="8" spans="1:24" ht="20.100000000000001" customHeight="1" thickTop="1" thickBot="1" x14ac:dyDescent="0.3">
      <c r="A8" s="119" t="s">
        <v>34</v>
      </c>
      <c r="B8" s="400">
        <f ca="1">+VN!C9</f>
        <v>2025</v>
      </c>
      <c r="C8" s="120"/>
      <c r="D8" s="120"/>
      <c r="E8" s="121"/>
      <c r="F8" s="120"/>
      <c r="G8" s="121"/>
      <c r="H8" s="121"/>
      <c r="I8" s="121"/>
      <c r="J8" s="122"/>
      <c r="K8" s="111"/>
      <c r="M8" s="111"/>
      <c r="X8" s="111"/>
    </row>
    <row r="9" spans="1:24" s="125" customFormat="1" ht="18" customHeight="1" x14ac:dyDescent="0.3">
      <c r="A9" s="181">
        <v>1</v>
      </c>
      <c r="B9" s="157">
        <v>2</v>
      </c>
      <c r="C9" s="157">
        <v>3</v>
      </c>
      <c r="D9" s="535">
        <v>4</v>
      </c>
      <c r="E9" s="536"/>
      <c r="F9" s="537">
        <v>5</v>
      </c>
      <c r="G9" s="538"/>
      <c r="H9" s="538"/>
      <c r="I9" s="539"/>
      <c r="J9" s="123">
        <v>6</v>
      </c>
      <c r="K9" s="124"/>
      <c r="M9" s="124"/>
      <c r="N9" s="124"/>
      <c r="O9" s="124"/>
      <c r="P9" s="124"/>
      <c r="X9" s="124"/>
    </row>
    <row r="10" spans="1:24" s="127" customFormat="1" ht="15" customHeight="1" x14ac:dyDescent="0.25">
      <c r="A10" s="182" t="s">
        <v>36</v>
      </c>
      <c r="B10" s="158" t="s">
        <v>37</v>
      </c>
      <c r="C10" s="158" t="s">
        <v>80</v>
      </c>
      <c r="D10" s="540" t="s">
        <v>81</v>
      </c>
      <c r="E10" s="541"/>
      <c r="F10" s="542" t="s">
        <v>42</v>
      </c>
      <c r="G10" s="543"/>
      <c r="H10" s="543"/>
      <c r="I10" s="544"/>
      <c r="J10" s="126" t="s">
        <v>43</v>
      </c>
    </row>
    <row r="11" spans="1:24" ht="15" customHeight="1" x14ac:dyDescent="0.25">
      <c r="A11" s="182" t="s">
        <v>44</v>
      </c>
      <c r="B11" s="159"/>
      <c r="C11" s="159"/>
      <c r="D11" s="547" t="s">
        <v>68</v>
      </c>
      <c r="E11" s="548"/>
      <c r="F11" s="128" t="s">
        <v>66</v>
      </c>
      <c r="G11" s="129" t="s">
        <v>50</v>
      </c>
      <c r="H11" s="549" t="s">
        <v>82</v>
      </c>
      <c r="I11" s="130" t="s">
        <v>52</v>
      </c>
      <c r="J11" s="131" t="s">
        <v>53</v>
      </c>
      <c r="K11" s="111"/>
      <c r="M11" s="111"/>
      <c r="N11" s="110"/>
      <c r="X11" s="132"/>
    </row>
    <row r="12" spans="1:24" ht="15" customHeight="1" x14ac:dyDescent="0.25">
      <c r="A12" s="182"/>
      <c r="B12" s="159"/>
      <c r="C12" s="159"/>
      <c r="D12" s="552"/>
      <c r="E12" s="553"/>
      <c r="F12" s="133" t="s">
        <v>70</v>
      </c>
      <c r="G12" s="134" t="s">
        <v>59</v>
      </c>
      <c r="H12" s="550"/>
      <c r="I12" s="130" t="s">
        <v>60</v>
      </c>
      <c r="J12" s="135" t="s">
        <v>61</v>
      </c>
      <c r="K12" s="111"/>
      <c r="M12" s="111"/>
      <c r="N12" s="110"/>
      <c r="X12" s="132"/>
    </row>
    <row r="13" spans="1:24" ht="15" customHeight="1" x14ac:dyDescent="0.25">
      <c r="A13" s="182"/>
      <c r="B13" s="159"/>
      <c r="C13" s="159"/>
      <c r="D13" s="547"/>
      <c r="E13" s="548"/>
      <c r="F13" s="128"/>
      <c r="G13" s="134" t="s">
        <v>67</v>
      </c>
      <c r="H13" s="550"/>
      <c r="I13" s="130" t="s">
        <v>42</v>
      </c>
      <c r="J13" s="135" t="s">
        <v>68</v>
      </c>
      <c r="K13" s="111"/>
      <c r="M13" s="111"/>
      <c r="N13" s="110"/>
      <c r="X13" s="132"/>
    </row>
    <row r="14" spans="1:24" ht="15" customHeight="1" x14ac:dyDescent="0.25">
      <c r="A14" s="182"/>
      <c r="B14" s="159"/>
      <c r="C14" s="159"/>
      <c r="D14" s="547"/>
      <c r="E14" s="548"/>
      <c r="F14" s="136"/>
      <c r="G14" s="134" t="s">
        <v>71</v>
      </c>
      <c r="H14" s="550"/>
      <c r="I14" s="130"/>
      <c r="J14" s="135"/>
      <c r="K14" s="111"/>
      <c r="M14" s="111"/>
      <c r="N14" s="110"/>
      <c r="X14" s="132"/>
    </row>
    <row r="15" spans="1:24" ht="15.75" customHeight="1" thickBot="1" x14ac:dyDescent="0.3">
      <c r="A15" s="182"/>
      <c r="B15" s="160"/>
      <c r="C15" s="159"/>
      <c r="D15" s="164"/>
      <c r="E15" s="165"/>
      <c r="F15" s="136" t="s">
        <v>73</v>
      </c>
      <c r="G15" s="134" t="s">
        <v>73</v>
      </c>
      <c r="H15" s="551"/>
      <c r="I15" s="130" t="s">
        <v>73</v>
      </c>
      <c r="J15" s="135" t="s">
        <v>73</v>
      </c>
      <c r="K15" s="111"/>
      <c r="M15" s="111"/>
      <c r="N15" s="110"/>
      <c r="X15" s="132"/>
    </row>
    <row r="16" spans="1:24" ht="15.75" customHeight="1" thickBot="1" x14ac:dyDescent="0.3">
      <c r="A16" s="137" t="s">
        <v>83</v>
      </c>
      <c r="B16" s="138" t="s">
        <v>84</v>
      </c>
      <c r="C16" s="139"/>
      <c r="D16" s="554"/>
      <c r="E16" s="555"/>
      <c r="F16" s="140"/>
      <c r="G16" s="141"/>
      <c r="H16" s="142"/>
      <c r="I16" s="327"/>
      <c r="J16" s="327"/>
      <c r="K16" s="111"/>
      <c r="M16" s="111"/>
      <c r="N16" s="110"/>
      <c r="X16" s="132"/>
    </row>
    <row r="17" spans="1:24" ht="15" customHeight="1" x14ac:dyDescent="0.25">
      <c r="A17" s="294"/>
      <c r="B17" s="295"/>
      <c r="C17" s="296"/>
      <c r="D17" s="556"/>
      <c r="E17" s="557"/>
      <c r="F17" s="402" t="str">
        <f>IF(OR($I17="",$J17=""),"",IF((J17-I17-G17)&gt;150,150,IF((J17-I17-G17)&lt;=0,0,(J17-I17-G17))))</f>
        <v/>
      </c>
      <c r="G17" s="315"/>
      <c r="H17" s="405" t="str">
        <f>IF(F17="","",G17+F17)</f>
        <v/>
      </c>
      <c r="I17" s="328"/>
      <c r="J17" s="329"/>
      <c r="K17" s="111"/>
      <c r="M17" s="111"/>
      <c r="N17" s="110"/>
      <c r="X17" s="132"/>
    </row>
    <row r="18" spans="1:24" ht="15" customHeight="1" x14ac:dyDescent="0.25">
      <c r="A18" s="297"/>
      <c r="B18" s="298"/>
      <c r="C18" s="299"/>
      <c r="D18" s="558"/>
      <c r="E18" s="559"/>
      <c r="F18" s="402" t="str">
        <f t="shared" ref="F18:F23" si="0">IF(OR($I18="",$J18=""),"",IF((J18-I18-G18)&gt;150,150,IF((J18-I18-G18)&lt;=0,0,(J18-I18-G18))))</f>
        <v/>
      </c>
      <c r="G18" s="316"/>
      <c r="H18" s="405" t="str">
        <f t="shared" ref="H18:H31" si="1">IF(F18="","",G18+F18)</f>
        <v/>
      </c>
      <c r="I18" s="328"/>
      <c r="J18" s="330"/>
      <c r="K18" s="111"/>
      <c r="M18" s="111"/>
      <c r="N18" s="110"/>
      <c r="X18" s="132"/>
    </row>
    <row r="19" spans="1:24" ht="15" customHeight="1" x14ac:dyDescent="0.25">
      <c r="A19" s="297"/>
      <c r="B19" s="298"/>
      <c r="C19" s="299"/>
      <c r="D19" s="558"/>
      <c r="E19" s="559"/>
      <c r="F19" s="402" t="str">
        <f t="shared" si="0"/>
        <v/>
      </c>
      <c r="G19" s="316"/>
      <c r="H19" s="405" t="str">
        <f t="shared" si="1"/>
        <v/>
      </c>
      <c r="I19" s="331"/>
      <c r="J19" s="330"/>
      <c r="K19" s="111"/>
      <c r="L19" s="111"/>
      <c r="M19" s="111"/>
      <c r="X19" s="111"/>
    </row>
    <row r="20" spans="1:24" ht="15" customHeight="1" x14ac:dyDescent="0.25">
      <c r="A20" s="297"/>
      <c r="B20" s="298"/>
      <c r="C20" s="299"/>
      <c r="D20" s="558"/>
      <c r="E20" s="559"/>
      <c r="F20" s="402" t="str">
        <f t="shared" si="0"/>
        <v/>
      </c>
      <c r="G20" s="316"/>
      <c r="H20" s="405" t="str">
        <f t="shared" si="1"/>
        <v/>
      </c>
      <c r="I20" s="331"/>
      <c r="J20" s="330"/>
      <c r="K20" s="111"/>
      <c r="L20" s="111"/>
      <c r="M20" s="111"/>
      <c r="X20" s="111"/>
    </row>
    <row r="21" spans="1:24" ht="15" customHeight="1" x14ac:dyDescent="0.25">
      <c r="A21" s="297"/>
      <c r="B21" s="298"/>
      <c r="C21" s="299"/>
      <c r="D21" s="558"/>
      <c r="E21" s="559"/>
      <c r="F21" s="402" t="str">
        <f t="shared" si="0"/>
        <v/>
      </c>
      <c r="G21" s="316"/>
      <c r="H21" s="405" t="str">
        <f t="shared" si="1"/>
        <v/>
      </c>
      <c r="I21" s="331"/>
      <c r="J21" s="330"/>
      <c r="K21" s="111"/>
      <c r="L21" s="111"/>
      <c r="M21" s="111"/>
      <c r="X21" s="111"/>
    </row>
    <row r="22" spans="1:24" ht="15" customHeight="1" x14ac:dyDescent="0.25">
      <c r="A22" s="302"/>
      <c r="B22" s="303"/>
      <c r="C22" s="304"/>
      <c r="D22" s="305"/>
      <c r="E22" s="306"/>
      <c r="F22" s="402" t="str">
        <f t="shared" si="0"/>
        <v/>
      </c>
      <c r="G22" s="317"/>
      <c r="H22" s="405" t="str">
        <f t="shared" si="1"/>
        <v/>
      </c>
      <c r="I22" s="331"/>
      <c r="J22" s="330"/>
      <c r="K22" s="111"/>
      <c r="L22" s="111"/>
      <c r="M22" s="111"/>
      <c r="X22" s="111"/>
    </row>
    <row r="23" spans="1:24" ht="15.75" customHeight="1" thickBot="1" x14ac:dyDescent="0.3">
      <c r="A23" s="302"/>
      <c r="B23" s="303"/>
      <c r="C23" s="304"/>
      <c r="D23" s="545"/>
      <c r="E23" s="546"/>
      <c r="F23" s="402" t="str">
        <f t="shared" si="0"/>
        <v/>
      </c>
      <c r="G23" s="317"/>
      <c r="H23" s="405" t="str">
        <f t="shared" si="1"/>
        <v/>
      </c>
      <c r="I23" s="331"/>
      <c r="J23" s="330"/>
      <c r="K23" s="111"/>
      <c r="L23" s="111"/>
      <c r="M23" s="111"/>
      <c r="X23" s="111"/>
    </row>
    <row r="24" spans="1:24" ht="26.25" customHeight="1" thickBot="1" x14ac:dyDescent="0.3">
      <c r="A24" s="144" t="s">
        <v>85</v>
      </c>
      <c r="B24" s="138" t="s">
        <v>86</v>
      </c>
      <c r="C24" s="145"/>
      <c r="D24" s="560"/>
      <c r="E24" s="561"/>
      <c r="F24" s="140"/>
      <c r="G24" s="141"/>
      <c r="H24" s="142"/>
      <c r="I24" s="143"/>
      <c r="J24" s="143"/>
      <c r="K24" s="111"/>
      <c r="L24" s="111"/>
      <c r="M24" s="111"/>
      <c r="X24" s="111"/>
    </row>
    <row r="25" spans="1:24" ht="15" customHeight="1" x14ac:dyDescent="0.25">
      <c r="A25" s="294"/>
      <c r="B25" s="307"/>
      <c r="C25" s="308"/>
      <c r="D25" s="562"/>
      <c r="E25" s="563"/>
      <c r="F25" s="402" t="str">
        <f>IF(OR($I25="",$J25=""),"",IF((J25-I25-G25)&gt;1500,1500,IF((J25-I25-G25)&lt;=0,0,(J25-I25-G25))))</f>
        <v/>
      </c>
      <c r="G25" s="318"/>
      <c r="H25" s="405" t="str">
        <f t="shared" si="1"/>
        <v/>
      </c>
      <c r="I25" s="321"/>
      <c r="J25" s="322"/>
    </row>
    <row r="26" spans="1:24" ht="15" customHeight="1" x14ac:dyDescent="0.25">
      <c r="A26" s="297"/>
      <c r="B26" s="298"/>
      <c r="C26" s="309"/>
      <c r="D26" s="558"/>
      <c r="E26" s="559"/>
      <c r="F26" s="402" t="str">
        <f t="shared" ref="F26:F31" si="2">IF(OR($I26="",$J26=""),"",IF((J26-I26-G26)&gt;1500,1500,IF((J26-I26-G26)&lt;=0,0,(J26-I26-G26))))</f>
        <v/>
      </c>
      <c r="G26" s="319"/>
      <c r="H26" s="405" t="str">
        <f t="shared" si="1"/>
        <v/>
      </c>
      <c r="I26" s="323"/>
      <c r="J26" s="324"/>
      <c r="K26" s="111"/>
      <c r="L26" s="111"/>
      <c r="X26" s="111"/>
    </row>
    <row r="27" spans="1:24" ht="15" customHeight="1" x14ac:dyDescent="0.25">
      <c r="A27" s="302"/>
      <c r="B27" s="303"/>
      <c r="C27" s="310"/>
      <c r="D27" s="300"/>
      <c r="E27" s="301"/>
      <c r="F27" s="402" t="str">
        <f t="shared" si="2"/>
        <v/>
      </c>
      <c r="G27" s="320"/>
      <c r="H27" s="405" t="str">
        <f t="shared" si="1"/>
        <v/>
      </c>
      <c r="I27" s="325"/>
      <c r="J27" s="326"/>
      <c r="K27" s="111"/>
      <c r="L27" s="111"/>
      <c r="X27" s="111"/>
    </row>
    <row r="28" spans="1:24" ht="15" customHeight="1" x14ac:dyDescent="0.25">
      <c r="A28" s="302"/>
      <c r="B28" s="303"/>
      <c r="C28" s="310"/>
      <c r="D28" s="558"/>
      <c r="E28" s="559"/>
      <c r="F28" s="402" t="str">
        <f t="shared" si="2"/>
        <v/>
      </c>
      <c r="G28" s="320"/>
      <c r="H28" s="405" t="str">
        <f t="shared" si="1"/>
        <v/>
      </c>
      <c r="I28" s="325"/>
      <c r="J28" s="326"/>
      <c r="K28" s="146"/>
      <c r="L28" s="147"/>
      <c r="M28" s="146"/>
      <c r="N28" s="148"/>
      <c r="O28" s="148"/>
      <c r="P28" s="148"/>
      <c r="X28" s="111"/>
    </row>
    <row r="29" spans="1:24" ht="15" customHeight="1" x14ac:dyDescent="0.25">
      <c r="A29" s="302"/>
      <c r="B29" s="303"/>
      <c r="C29" s="310"/>
      <c r="D29" s="558"/>
      <c r="E29" s="559"/>
      <c r="F29" s="402" t="str">
        <f t="shared" si="2"/>
        <v/>
      </c>
      <c r="G29" s="320"/>
      <c r="H29" s="405" t="str">
        <f t="shared" si="1"/>
        <v/>
      </c>
      <c r="I29" s="325"/>
      <c r="J29" s="326"/>
    </row>
    <row r="30" spans="1:24" ht="15" customHeight="1" x14ac:dyDescent="0.25">
      <c r="A30" s="302"/>
      <c r="B30" s="303"/>
      <c r="C30" s="310"/>
      <c r="D30" s="305"/>
      <c r="E30" s="306"/>
      <c r="F30" s="402" t="str">
        <f t="shared" si="2"/>
        <v/>
      </c>
      <c r="G30" s="320"/>
      <c r="H30" s="405" t="str">
        <f t="shared" si="1"/>
        <v/>
      </c>
      <c r="I30" s="325"/>
      <c r="J30" s="326"/>
    </row>
    <row r="31" spans="1:24" ht="15.75" customHeight="1" thickBot="1" x14ac:dyDescent="0.3">
      <c r="A31" s="311"/>
      <c r="B31" s="312"/>
      <c r="C31" s="313"/>
      <c r="D31" s="545"/>
      <c r="E31" s="546"/>
      <c r="F31" s="402" t="str">
        <f t="shared" si="2"/>
        <v/>
      </c>
      <c r="G31" s="320"/>
      <c r="H31" s="405" t="str">
        <f t="shared" si="1"/>
        <v/>
      </c>
      <c r="I31" s="325"/>
      <c r="J31" s="326"/>
    </row>
    <row r="32" spans="1:24" ht="15" customHeight="1" x14ac:dyDescent="0.25">
      <c r="A32" s="568" t="s">
        <v>87</v>
      </c>
      <c r="B32" s="569"/>
      <c r="C32" s="569"/>
      <c r="D32" s="569"/>
      <c r="E32" s="569"/>
      <c r="F32" s="574">
        <f>SUM(F17:F31)</f>
        <v>0</v>
      </c>
      <c r="G32" s="576">
        <f>SUM(G17:G31)</f>
        <v>0</v>
      </c>
      <c r="H32" s="576">
        <f>SUM(H17:H31)</f>
        <v>0</v>
      </c>
      <c r="I32" s="577">
        <f>SUM(I17:I31)</f>
        <v>0</v>
      </c>
      <c r="J32" s="501">
        <f>SUM(J17:J31)</f>
        <v>0</v>
      </c>
    </row>
    <row r="33" spans="1:24" ht="15" customHeight="1" x14ac:dyDescent="0.25">
      <c r="A33" s="570"/>
      <c r="B33" s="571"/>
      <c r="C33" s="571"/>
      <c r="D33" s="571"/>
      <c r="E33" s="571"/>
      <c r="F33" s="575"/>
      <c r="G33" s="528"/>
      <c r="H33" s="528"/>
      <c r="I33" s="531"/>
      <c r="J33" s="502"/>
      <c r="K33" s="146"/>
      <c r="L33" s="147"/>
      <c r="M33" s="146"/>
      <c r="N33" s="148"/>
      <c r="O33" s="148"/>
      <c r="P33" s="148"/>
      <c r="X33" s="111"/>
    </row>
    <row r="34" spans="1:24" ht="30.75" customHeight="1" thickBot="1" x14ac:dyDescent="0.3">
      <c r="A34" s="572"/>
      <c r="B34" s="573"/>
      <c r="C34" s="573"/>
      <c r="D34" s="573"/>
      <c r="E34" s="573"/>
      <c r="F34" s="149" t="s">
        <v>88</v>
      </c>
      <c r="G34" s="150" t="s">
        <v>58</v>
      </c>
      <c r="H34" s="150" t="s">
        <v>58</v>
      </c>
      <c r="I34" s="151" t="s">
        <v>58</v>
      </c>
      <c r="J34" s="152" t="s">
        <v>58</v>
      </c>
      <c r="K34" s="146"/>
      <c r="L34" s="147"/>
      <c r="M34" s="146"/>
      <c r="N34" s="148"/>
      <c r="O34" s="148"/>
      <c r="P34" s="148"/>
      <c r="X34" s="111"/>
    </row>
    <row r="35" spans="1:24" ht="22.5" customHeight="1" thickBot="1" x14ac:dyDescent="0.3">
      <c r="A35" s="564"/>
      <c r="B35" s="565"/>
      <c r="C35" s="565"/>
      <c r="D35" s="565"/>
      <c r="E35" s="565"/>
      <c r="F35" s="566"/>
      <c r="G35" s="567"/>
      <c r="H35" s="509">
        <f>F32+G32+I32</f>
        <v>0</v>
      </c>
      <c r="I35" s="510"/>
      <c r="J35" s="414">
        <f>J32</f>
        <v>0</v>
      </c>
      <c r="K35" s="146"/>
      <c r="L35" s="147"/>
      <c r="M35" s="146"/>
      <c r="N35" s="148"/>
      <c r="O35" s="148"/>
      <c r="P35" s="148"/>
      <c r="X35" s="111"/>
    </row>
    <row r="36" spans="1:24" ht="15.75" customHeight="1" thickBot="1" x14ac:dyDescent="0.3">
      <c r="A36" s="91"/>
      <c r="B36" s="153"/>
      <c r="C36" s="91"/>
      <c r="D36" s="91"/>
      <c r="E36" s="91"/>
      <c r="G36" s="154"/>
      <c r="H36" s="511" t="s">
        <v>76</v>
      </c>
      <c r="I36" s="512"/>
      <c r="J36" s="92" t="s">
        <v>77</v>
      </c>
      <c r="K36" s="146"/>
      <c r="L36" s="147"/>
      <c r="M36" s="146"/>
      <c r="N36" s="148"/>
      <c r="O36" s="148"/>
      <c r="P36" s="148"/>
      <c r="X36" s="111"/>
    </row>
    <row r="37" spans="1:24" ht="7.2" customHeight="1" x14ac:dyDescent="0.25">
      <c r="A37" s="111"/>
      <c r="C37" s="111"/>
      <c r="E37" s="147"/>
      <c r="F37" s="146"/>
      <c r="G37" s="146"/>
      <c r="H37" s="146"/>
      <c r="I37" s="148"/>
      <c r="J37" s="155"/>
      <c r="K37" s="146"/>
      <c r="L37" s="147"/>
      <c r="M37" s="146"/>
      <c r="N37" s="148"/>
      <c r="O37" s="148"/>
      <c r="P37" s="148"/>
      <c r="X37" s="111"/>
    </row>
    <row r="38" spans="1:24" ht="20.100000000000001" hidden="1" customHeight="1" x14ac:dyDescent="0.25">
      <c r="A38" s="111"/>
      <c r="C38" s="111"/>
      <c r="E38" s="147"/>
      <c r="F38" s="146"/>
      <c r="G38" s="146"/>
      <c r="H38" s="146"/>
      <c r="I38" s="148"/>
      <c r="J38" s="155"/>
      <c r="K38" s="146"/>
      <c r="L38" s="147"/>
      <c r="M38" s="146"/>
      <c r="N38" s="148"/>
      <c r="O38" s="148"/>
      <c r="P38" s="148"/>
      <c r="X38" s="111"/>
    </row>
    <row r="39" spans="1:24" ht="20.100000000000001" hidden="1" customHeight="1" x14ac:dyDescent="0.25">
      <c r="A39" s="111"/>
      <c r="C39" s="111"/>
      <c r="E39" s="147"/>
      <c r="F39" s="146"/>
      <c r="G39" s="146"/>
      <c r="H39" s="146"/>
      <c r="I39" s="148"/>
      <c r="J39" s="155"/>
      <c r="K39" s="146"/>
      <c r="L39" s="147"/>
      <c r="M39" s="146"/>
      <c r="N39" s="148"/>
      <c r="O39" s="148"/>
      <c r="P39" s="148"/>
      <c r="X39" s="111"/>
    </row>
    <row r="40" spans="1:24" ht="20.100000000000001" hidden="1" customHeight="1" x14ac:dyDescent="0.25">
      <c r="A40" s="111"/>
      <c r="C40" s="111"/>
      <c r="E40" s="147"/>
      <c r="F40" s="146"/>
      <c r="G40" s="146"/>
      <c r="H40" s="146"/>
      <c r="I40" s="148"/>
      <c r="J40" s="155"/>
      <c r="K40" s="146"/>
      <c r="L40" s="147"/>
      <c r="M40" s="146"/>
      <c r="N40" s="148"/>
      <c r="O40" s="148"/>
      <c r="P40" s="148"/>
      <c r="X40" s="111"/>
    </row>
    <row r="41" spans="1:24" ht="20.100000000000001" hidden="1" customHeight="1" x14ac:dyDescent="0.25">
      <c r="A41" s="111"/>
      <c r="C41" s="111"/>
      <c r="E41" s="147"/>
      <c r="F41" s="146"/>
      <c r="G41" s="146"/>
      <c r="H41" s="146"/>
      <c r="I41" s="148"/>
      <c r="J41" s="155"/>
      <c r="K41" s="146"/>
      <c r="L41" s="147"/>
      <c r="M41" s="146"/>
      <c r="N41" s="148"/>
      <c r="O41" s="148"/>
      <c r="P41" s="148"/>
      <c r="X41" s="111"/>
    </row>
    <row r="42" spans="1:24" ht="20.100000000000001" hidden="1" customHeight="1" x14ac:dyDescent="0.25">
      <c r="A42" s="111"/>
      <c r="C42" s="111"/>
      <c r="E42" s="147"/>
      <c r="F42" s="146"/>
      <c r="G42" s="146"/>
      <c r="H42" s="146"/>
      <c r="I42" s="148"/>
      <c r="J42" s="155"/>
      <c r="K42" s="146"/>
      <c r="L42" s="147"/>
      <c r="M42" s="146"/>
      <c r="N42" s="148"/>
      <c r="O42" s="148"/>
      <c r="P42" s="148"/>
      <c r="X42" s="111"/>
    </row>
    <row r="43" spans="1:24" ht="20.100000000000001" hidden="1" customHeight="1" x14ac:dyDescent="0.25">
      <c r="A43" s="111"/>
      <c r="C43" s="111"/>
      <c r="E43" s="147"/>
      <c r="F43" s="146"/>
      <c r="G43" s="146"/>
      <c r="H43" s="146"/>
      <c r="I43" s="148"/>
      <c r="J43" s="155"/>
      <c r="K43" s="146"/>
      <c r="L43" s="147"/>
      <c r="M43" s="146"/>
      <c r="N43" s="148"/>
      <c r="O43" s="148"/>
      <c r="P43" s="148"/>
      <c r="X43" s="111"/>
    </row>
    <row r="44" spans="1:24" ht="20.100000000000001" hidden="1" customHeight="1" x14ac:dyDescent="0.25">
      <c r="A44" s="111"/>
      <c r="C44" s="111"/>
      <c r="E44" s="147"/>
      <c r="F44" s="146"/>
      <c r="G44" s="146"/>
      <c r="H44" s="146"/>
      <c r="I44" s="148"/>
      <c r="J44" s="155"/>
      <c r="K44" s="146"/>
      <c r="L44" s="147"/>
      <c r="M44" s="146"/>
      <c r="N44" s="148"/>
      <c r="O44" s="148"/>
      <c r="P44" s="148"/>
      <c r="X44" s="111"/>
    </row>
    <row r="45" spans="1:24" ht="20.100000000000001" hidden="1" customHeight="1" x14ac:dyDescent="0.25">
      <c r="A45" s="111"/>
      <c r="C45" s="111"/>
      <c r="E45" s="147"/>
      <c r="F45" s="146"/>
      <c r="G45" s="146"/>
      <c r="H45" s="146"/>
      <c r="I45" s="148"/>
      <c r="J45" s="155"/>
      <c r="K45" s="146"/>
      <c r="L45" s="147"/>
      <c r="M45" s="146"/>
      <c r="N45" s="148"/>
      <c r="O45" s="148"/>
      <c r="P45" s="148"/>
      <c r="X45" s="111"/>
    </row>
    <row r="46" spans="1:24" ht="20.100000000000001" hidden="1" customHeight="1" x14ac:dyDescent="0.25">
      <c r="A46" s="111"/>
      <c r="C46" s="111"/>
      <c r="E46" s="147"/>
      <c r="F46" s="146"/>
      <c r="G46" s="146"/>
      <c r="H46" s="146"/>
      <c r="I46" s="156"/>
      <c r="N46" s="110"/>
      <c r="O46" s="110"/>
      <c r="P46" s="110"/>
      <c r="X46" s="111"/>
    </row>
    <row r="47" spans="1:24" ht="20.100000000000001" hidden="1" customHeight="1" x14ac:dyDescent="0.25">
      <c r="A47" s="111"/>
      <c r="C47" s="111"/>
      <c r="E47" s="147"/>
      <c r="F47" s="146"/>
      <c r="G47" s="146"/>
      <c r="H47" s="146"/>
      <c r="J47" s="111"/>
      <c r="K47" s="111"/>
      <c r="L47" s="155"/>
      <c r="M47" s="111"/>
      <c r="X47" s="111"/>
    </row>
    <row r="48" spans="1:24" ht="20.100000000000001" hidden="1" customHeight="1" x14ac:dyDescent="0.25">
      <c r="C48" s="111"/>
      <c r="J48" s="111"/>
      <c r="K48" s="111"/>
      <c r="L48" s="155"/>
      <c r="M48" s="111"/>
      <c r="X48" s="111"/>
    </row>
    <row r="49" spans="1:24" ht="20.100000000000001" hidden="1" customHeight="1" x14ac:dyDescent="0.25">
      <c r="C49" s="111"/>
      <c r="E49" s="132"/>
      <c r="F49" s="111"/>
      <c r="G49" s="111"/>
      <c r="H49" s="111"/>
      <c r="J49" s="111"/>
      <c r="K49" s="111"/>
      <c r="L49" s="155"/>
      <c r="M49" s="111"/>
      <c r="X49" s="111"/>
    </row>
    <row r="50" spans="1:24" ht="20.100000000000001" hidden="1" customHeight="1" x14ac:dyDescent="0.25">
      <c r="A50" s="132"/>
      <c r="C50" s="111"/>
      <c r="E50" s="132"/>
      <c r="F50" s="111"/>
      <c r="G50" s="111"/>
      <c r="H50" s="111"/>
      <c r="J50" s="111"/>
      <c r="K50" s="111"/>
      <c r="L50" s="155"/>
      <c r="M50" s="111"/>
      <c r="X50" s="111"/>
    </row>
    <row r="51" spans="1:24" ht="20.100000000000001" hidden="1" customHeight="1" x14ac:dyDescent="0.25">
      <c r="C51" s="111"/>
      <c r="F51" s="111"/>
      <c r="G51" s="111"/>
      <c r="H51" s="111"/>
      <c r="L51" s="132"/>
      <c r="M51" s="111"/>
      <c r="X51" s="111"/>
    </row>
    <row r="52" spans="1:24" ht="20.100000000000001" hidden="1" customHeight="1" x14ac:dyDescent="0.25">
      <c r="C52" s="111"/>
      <c r="F52" s="111"/>
      <c r="G52" s="111"/>
      <c r="H52" s="111"/>
      <c r="M52" s="111"/>
      <c r="X52" s="111"/>
    </row>
    <row r="53" spans="1:24" ht="20.100000000000001" hidden="1" customHeight="1" x14ac:dyDescent="0.25">
      <c r="B53" s="132"/>
      <c r="C53" s="111"/>
      <c r="F53" s="111"/>
      <c r="G53" s="132"/>
      <c r="H53" s="111"/>
      <c r="J53" s="111"/>
      <c r="K53" s="111"/>
      <c r="M53" s="111"/>
      <c r="X53" s="111"/>
    </row>
    <row r="54" spans="1:24" ht="20.100000000000001" hidden="1" customHeight="1" x14ac:dyDescent="0.25">
      <c r="B54" s="132"/>
      <c r="C54" s="111"/>
      <c r="F54" s="111"/>
      <c r="H54" s="111"/>
      <c r="J54" s="111"/>
      <c r="K54" s="132"/>
      <c r="M54" s="111"/>
      <c r="X54" s="132"/>
    </row>
    <row r="55" spans="1:24" ht="20.100000000000001" hidden="1" customHeight="1" x14ac:dyDescent="0.25">
      <c r="A55" s="111"/>
      <c r="B55" s="111"/>
      <c r="C55" s="111"/>
      <c r="F55" s="111"/>
      <c r="G55" s="111"/>
      <c r="H55" s="111"/>
      <c r="J55" s="111"/>
      <c r="K55" s="111"/>
      <c r="M55" s="111"/>
      <c r="X55" s="111"/>
    </row>
    <row r="56" spans="1:24" ht="20.100000000000001" hidden="1" customHeight="1" x14ac:dyDescent="0.25">
      <c r="A56" s="111"/>
      <c r="B56" s="111"/>
      <c r="C56" s="111"/>
      <c r="F56" s="111"/>
      <c r="G56" s="111"/>
      <c r="H56" s="111"/>
      <c r="J56" s="111"/>
      <c r="K56" s="111"/>
      <c r="M56" s="111"/>
      <c r="X56" s="111"/>
    </row>
    <row r="57" spans="1:24" ht="20.100000000000001" hidden="1" customHeight="1" x14ac:dyDescent="0.25">
      <c r="A57" s="111"/>
      <c r="B57" s="111"/>
      <c r="C57" s="111"/>
      <c r="F57" s="111"/>
      <c r="G57" s="111"/>
      <c r="H57" s="111"/>
      <c r="J57" s="111"/>
      <c r="K57" s="111"/>
      <c r="M57" s="111"/>
      <c r="X57" s="111"/>
    </row>
    <row r="58" spans="1:24" ht="20.100000000000001" hidden="1" customHeight="1" x14ac:dyDescent="0.25">
      <c r="A58" s="111"/>
      <c r="B58" s="111"/>
      <c r="C58" s="111"/>
      <c r="F58" s="111"/>
      <c r="G58" s="111"/>
      <c r="H58" s="111"/>
      <c r="J58" s="111"/>
      <c r="K58" s="111"/>
      <c r="M58" s="111"/>
      <c r="X58" s="111"/>
    </row>
    <row r="59" spans="1:24" ht="20.100000000000001" hidden="1" customHeight="1" x14ac:dyDescent="0.25">
      <c r="A59" s="111"/>
      <c r="B59" s="111"/>
      <c r="C59" s="111"/>
      <c r="F59" s="111"/>
      <c r="G59" s="111"/>
      <c r="H59" s="111"/>
      <c r="J59" s="111"/>
      <c r="K59" s="111"/>
      <c r="M59" s="111"/>
      <c r="X59" s="111"/>
    </row>
    <row r="60" spans="1:24" ht="20.100000000000001" hidden="1" customHeight="1" x14ac:dyDescent="0.25">
      <c r="A60" s="111"/>
      <c r="B60" s="111"/>
      <c r="C60" s="111"/>
      <c r="F60" s="111"/>
      <c r="G60" s="111"/>
      <c r="H60" s="111"/>
      <c r="J60" s="111"/>
      <c r="K60" s="111"/>
      <c r="M60" s="111"/>
      <c r="X60" s="111"/>
    </row>
    <row r="61" spans="1:24" ht="20.100000000000001" hidden="1" customHeight="1" x14ac:dyDescent="0.25">
      <c r="A61" s="111"/>
      <c r="C61" s="111"/>
      <c r="F61" s="111"/>
      <c r="G61" s="111"/>
      <c r="H61" s="111"/>
      <c r="J61" s="111"/>
      <c r="K61" s="111"/>
      <c r="M61" s="111"/>
      <c r="X61" s="111"/>
    </row>
    <row r="62" spans="1:24" ht="20.100000000000001" hidden="1" customHeight="1" x14ac:dyDescent="0.25">
      <c r="A62" s="111"/>
      <c r="C62" s="111"/>
      <c r="F62" s="111"/>
      <c r="G62" s="111"/>
      <c r="H62" s="111"/>
      <c r="J62" s="111"/>
      <c r="K62" s="111"/>
      <c r="M62" s="111"/>
      <c r="X62" s="111"/>
    </row>
    <row r="63" spans="1:24" ht="20.100000000000001" hidden="1" customHeight="1" x14ac:dyDescent="0.25">
      <c r="A63" s="111"/>
      <c r="C63" s="111"/>
      <c r="F63" s="111"/>
      <c r="G63" s="111"/>
      <c r="H63" s="111"/>
      <c r="J63" s="111"/>
      <c r="K63" s="111"/>
      <c r="M63" s="111"/>
      <c r="X63" s="111"/>
    </row>
    <row r="64" spans="1:24" ht="20.100000000000001" hidden="1" customHeight="1" x14ac:dyDescent="0.25">
      <c r="A64" s="111"/>
      <c r="C64" s="111"/>
      <c r="F64" s="111"/>
      <c r="G64" s="111"/>
      <c r="H64" s="111"/>
      <c r="J64" s="111"/>
      <c r="K64" s="111"/>
      <c r="M64" s="111"/>
      <c r="X64" s="111"/>
    </row>
    <row r="65" spans="1:24" ht="20.100000000000001" hidden="1" customHeight="1" x14ac:dyDescent="0.25">
      <c r="A65" s="111"/>
      <c r="C65" s="111"/>
      <c r="F65" s="111"/>
      <c r="G65" s="111"/>
      <c r="H65" s="111"/>
      <c r="J65" s="111"/>
      <c r="K65" s="111"/>
      <c r="M65" s="111"/>
      <c r="X65" s="111"/>
    </row>
    <row r="66" spans="1:24" ht="20.100000000000001" hidden="1" customHeight="1" x14ac:dyDescent="0.25">
      <c r="A66" s="111"/>
      <c r="C66" s="111"/>
      <c r="F66" s="111"/>
      <c r="G66" s="111"/>
      <c r="H66" s="111"/>
      <c r="J66" s="111"/>
      <c r="K66" s="111"/>
      <c r="M66" s="111"/>
      <c r="X66" s="111"/>
    </row>
    <row r="67" spans="1:24" ht="20.100000000000001" hidden="1" customHeight="1" x14ac:dyDescent="0.25">
      <c r="A67" s="111"/>
      <c r="C67" s="111"/>
      <c r="F67" s="111"/>
      <c r="G67" s="111"/>
      <c r="H67" s="111"/>
      <c r="J67" s="111"/>
      <c r="K67" s="111"/>
      <c r="M67" s="111"/>
      <c r="X67" s="111"/>
    </row>
    <row r="68" spans="1:24" ht="20.100000000000001" hidden="1" customHeight="1" x14ac:dyDescent="0.25">
      <c r="A68" s="111"/>
      <c r="C68" s="111"/>
      <c r="F68" s="111"/>
      <c r="G68" s="111"/>
      <c r="H68" s="111"/>
      <c r="J68" s="111"/>
      <c r="K68" s="111"/>
      <c r="M68" s="111"/>
      <c r="X68" s="111"/>
    </row>
    <row r="69" spans="1:24" ht="20.100000000000001" hidden="1" customHeight="1" x14ac:dyDescent="0.25">
      <c r="A69" s="111"/>
      <c r="C69" s="111"/>
      <c r="F69" s="111"/>
      <c r="G69" s="111"/>
      <c r="H69" s="111"/>
      <c r="J69" s="111"/>
      <c r="K69" s="111"/>
      <c r="M69" s="111"/>
      <c r="X69" s="111"/>
    </row>
    <row r="70" spans="1:24" ht="20.100000000000001" hidden="1" customHeight="1" x14ac:dyDescent="0.25">
      <c r="A70" s="111"/>
      <c r="C70" s="111"/>
      <c r="F70" s="111"/>
      <c r="G70" s="111"/>
      <c r="H70" s="111"/>
      <c r="J70" s="111"/>
      <c r="K70" s="111"/>
      <c r="M70" s="111"/>
      <c r="X70" s="111"/>
    </row>
    <row r="71" spans="1:24" ht="20.100000000000001" hidden="1" customHeight="1" x14ac:dyDescent="0.25">
      <c r="A71" s="111"/>
      <c r="C71" s="111"/>
      <c r="F71" s="111"/>
      <c r="G71" s="111"/>
      <c r="H71" s="111"/>
      <c r="J71" s="111"/>
      <c r="K71" s="111"/>
      <c r="M71" s="111"/>
      <c r="X71" s="111"/>
    </row>
    <row r="72" spans="1:24" ht="20.100000000000001" hidden="1" customHeight="1" x14ac:dyDescent="0.25">
      <c r="A72" s="111"/>
      <c r="C72" s="111"/>
      <c r="F72" s="111"/>
      <c r="G72" s="111"/>
      <c r="H72" s="111"/>
      <c r="J72" s="111"/>
      <c r="K72" s="111"/>
      <c r="M72" s="111"/>
      <c r="X72" s="111"/>
    </row>
    <row r="73" spans="1:24" ht="20.100000000000001" hidden="1" customHeight="1" x14ac:dyDescent="0.25">
      <c r="A73" s="111"/>
      <c r="C73" s="111"/>
      <c r="F73" s="111"/>
      <c r="G73" s="111"/>
      <c r="H73" s="111"/>
      <c r="J73" s="111"/>
      <c r="K73" s="111"/>
      <c r="M73" s="111"/>
      <c r="X73" s="111"/>
    </row>
    <row r="74" spans="1:24" ht="20.100000000000001" hidden="1" customHeight="1" x14ac:dyDescent="0.25">
      <c r="A74" s="111"/>
      <c r="C74" s="111"/>
      <c r="F74" s="111"/>
      <c r="G74" s="111"/>
      <c r="H74" s="111"/>
      <c r="J74" s="111"/>
      <c r="K74" s="111"/>
      <c r="M74" s="111"/>
      <c r="X74" s="111"/>
    </row>
    <row r="75" spans="1:24" ht="20.100000000000001" hidden="1" customHeight="1" x14ac:dyDescent="0.25">
      <c r="A75" s="111"/>
      <c r="C75" s="111"/>
      <c r="F75" s="111"/>
      <c r="G75" s="111"/>
      <c r="H75" s="111"/>
      <c r="J75" s="111"/>
      <c r="K75" s="111"/>
      <c r="M75" s="111"/>
      <c r="X75" s="111"/>
    </row>
    <row r="76" spans="1:24" ht="20.100000000000001" hidden="1" customHeight="1" x14ac:dyDescent="0.25">
      <c r="A76" s="111"/>
      <c r="C76" s="111"/>
      <c r="F76" s="111"/>
      <c r="G76" s="111"/>
      <c r="H76" s="111"/>
      <c r="J76" s="111"/>
      <c r="K76" s="111"/>
      <c r="M76" s="111"/>
      <c r="X76" s="111"/>
    </row>
    <row r="77" spans="1:24" ht="20.100000000000001" hidden="1" customHeight="1" x14ac:dyDescent="0.25">
      <c r="A77" s="111"/>
      <c r="C77" s="111"/>
      <c r="F77" s="111"/>
      <c r="G77" s="111"/>
      <c r="H77" s="111"/>
      <c r="J77" s="111"/>
      <c r="K77" s="111"/>
      <c r="M77" s="111"/>
      <c r="X77" s="111"/>
    </row>
    <row r="78" spans="1:24" ht="20.100000000000001" hidden="1" customHeight="1" x14ac:dyDescent="0.25">
      <c r="A78" s="111"/>
      <c r="C78" s="111"/>
      <c r="F78" s="111"/>
      <c r="G78" s="111"/>
      <c r="H78" s="111"/>
      <c r="J78" s="111"/>
      <c r="K78" s="111"/>
      <c r="M78" s="111"/>
      <c r="X78" s="111"/>
    </row>
    <row r="79" spans="1:24" ht="20.100000000000001" hidden="1" customHeight="1" x14ac:dyDescent="0.25">
      <c r="A79" s="111"/>
      <c r="C79" s="111"/>
      <c r="F79" s="111"/>
      <c r="G79" s="111"/>
      <c r="H79" s="111"/>
      <c r="J79" s="111"/>
      <c r="K79" s="111"/>
      <c r="M79" s="111"/>
      <c r="X79" s="111"/>
    </row>
    <row r="80" spans="1:24" ht="20.100000000000001" hidden="1" customHeight="1" x14ac:dyDescent="0.25">
      <c r="A80" s="111"/>
      <c r="C80" s="111"/>
      <c r="F80" s="111"/>
      <c r="G80" s="111"/>
      <c r="H80" s="111"/>
      <c r="J80" s="111"/>
      <c r="K80" s="111"/>
      <c r="M80" s="111"/>
      <c r="X80" s="111"/>
    </row>
    <row r="81" spans="1:24" ht="20.100000000000001" hidden="1" customHeight="1" x14ac:dyDescent="0.25">
      <c r="A81" s="111"/>
      <c r="C81" s="111"/>
      <c r="F81" s="111"/>
      <c r="G81" s="111"/>
      <c r="H81" s="111"/>
      <c r="J81" s="111"/>
      <c r="K81" s="111"/>
      <c r="M81" s="111"/>
      <c r="X81" s="111"/>
    </row>
    <row r="82" spans="1:24" ht="20.100000000000001" hidden="1" customHeight="1" x14ac:dyDescent="0.25">
      <c r="A82" s="111"/>
      <c r="C82" s="111"/>
      <c r="F82" s="111"/>
      <c r="G82" s="111"/>
      <c r="H82" s="111"/>
      <c r="J82" s="111"/>
      <c r="K82" s="111"/>
      <c r="M82" s="111"/>
    </row>
    <row r="83" spans="1:24" ht="20.100000000000001" hidden="1" customHeight="1" x14ac:dyDescent="0.25">
      <c r="A83" s="111"/>
      <c r="C83" s="111"/>
      <c r="F83" s="111"/>
      <c r="G83" s="111"/>
      <c r="H83" s="111"/>
      <c r="J83" s="111"/>
      <c r="K83" s="111"/>
      <c r="M83" s="111"/>
    </row>
    <row r="84" spans="1:24" ht="20.100000000000001" hidden="1" customHeight="1" x14ac:dyDescent="0.25">
      <c r="A84" s="111"/>
      <c r="C84" s="111"/>
      <c r="F84" s="111"/>
      <c r="G84" s="111"/>
      <c r="H84" s="111"/>
      <c r="J84" s="111"/>
      <c r="K84" s="111"/>
      <c r="M84" s="111"/>
      <c r="X84" s="111"/>
    </row>
    <row r="85" spans="1:24" ht="20.100000000000001" hidden="1" customHeight="1" x14ac:dyDescent="0.25">
      <c r="A85" s="111"/>
      <c r="C85" s="111"/>
      <c r="F85" s="111"/>
      <c r="G85" s="111"/>
      <c r="H85" s="111"/>
      <c r="J85" s="111"/>
      <c r="K85" s="111"/>
      <c r="M85" s="111"/>
      <c r="X85" s="111"/>
    </row>
    <row r="86" spans="1:24" ht="20.100000000000001" hidden="1" customHeight="1" x14ac:dyDescent="0.25">
      <c r="A86" s="111"/>
      <c r="C86" s="111"/>
      <c r="F86" s="111"/>
      <c r="G86" s="111"/>
      <c r="H86" s="111"/>
      <c r="J86" s="111"/>
      <c r="K86" s="111"/>
      <c r="M86" s="111"/>
      <c r="X86" s="111"/>
    </row>
    <row r="87" spans="1:24" ht="20.100000000000001" hidden="1" customHeight="1" x14ac:dyDescent="0.25">
      <c r="A87" s="111"/>
      <c r="C87" s="111"/>
      <c r="F87" s="111"/>
      <c r="G87" s="111"/>
      <c r="H87" s="111"/>
      <c r="J87" s="111"/>
      <c r="K87" s="111"/>
      <c r="M87" s="111"/>
      <c r="X87" s="111"/>
    </row>
    <row r="88" spans="1:24" ht="20.100000000000001" hidden="1" customHeight="1" x14ac:dyDescent="0.25">
      <c r="A88" s="111"/>
      <c r="C88" s="111"/>
      <c r="F88" s="111"/>
      <c r="G88" s="111"/>
      <c r="H88" s="111"/>
      <c r="J88" s="111"/>
      <c r="K88" s="111"/>
      <c r="M88" s="111"/>
      <c r="X88" s="111"/>
    </row>
    <row r="89" spans="1:24" ht="20.100000000000001" hidden="1" customHeight="1" x14ac:dyDescent="0.25">
      <c r="A89" s="111"/>
      <c r="C89" s="111"/>
      <c r="F89" s="111"/>
      <c r="G89" s="111"/>
      <c r="H89" s="111"/>
      <c r="J89" s="111"/>
      <c r="K89" s="111"/>
      <c r="M89" s="111"/>
      <c r="X89" s="111"/>
    </row>
    <row r="90" spans="1:24" ht="20.100000000000001" hidden="1" customHeight="1" x14ac:dyDescent="0.25">
      <c r="A90" s="111"/>
      <c r="C90" s="111"/>
      <c r="F90" s="111"/>
      <c r="G90" s="111"/>
      <c r="H90" s="111"/>
      <c r="J90" s="111"/>
      <c r="K90" s="111"/>
      <c r="M90" s="111"/>
      <c r="X90" s="111"/>
    </row>
    <row r="91" spans="1:24" ht="20.100000000000001" hidden="1" customHeight="1" x14ac:dyDescent="0.25">
      <c r="A91" s="111"/>
      <c r="C91" s="111"/>
      <c r="F91" s="111"/>
      <c r="G91" s="111"/>
      <c r="H91" s="111"/>
      <c r="J91" s="111"/>
      <c r="K91" s="111"/>
      <c r="M91" s="111"/>
      <c r="X91" s="111"/>
    </row>
    <row r="92" spans="1:24" ht="20.100000000000001" hidden="1" customHeight="1" x14ac:dyDescent="0.25">
      <c r="A92" s="111"/>
      <c r="C92" s="111"/>
      <c r="F92" s="111"/>
      <c r="G92" s="111"/>
      <c r="H92" s="111"/>
      <c r="J92" s="111"/>
      <c r="K92" s="111"/>
      <c r="M92" s="111"/>
      <c r="X92" s="111"/>
    </row>
    <row r="93" spans="1:24" ht="20.100000000000001" hidden="1" customHeight="1" x14ac:dyDescent="0.25">
      <c r="A93" s="111"/>
      <c r="C93" s="111"/>
      <c r="F93" s="111"/>
      <c r="G93" s="111"/>
      <c r="H93" s="111"/>
      <c r="J93" s="111"/>
      <c r="K93" s="111"/>
      <c r="M93" s="111"/>
      <c r="X93" s="111"/>
    </row>
    <row r="94" spans="1:24" ht="20.100000000000001" hidden="1" customHeight="1" x14ac:dyDescent="0.25">
      <c r="A94" s="111"/>
      <c r="C94" s="111"/>
      <c r="F94" s="111"/>
      <c r="G94" s="111"/>
      <c r="H94" s="111"/>
      <c r="J94" s="111"/>
      <c r="K94" s="111"/>
      <c r="M94" s="111"/>
      <c r="X94" s="111"/>
    </row>
    <row r="95" spans="1:24" ht="20.100000000000001" hidden="1" customHeight="1" x14ac:dyDescent="0.25">
      <c r="A95" s="111"/>
      <c r="C95" s="111"/>
      <c r="F95" s="111"/>
      <c r="G95" s="111"/>
      <c r="H95" s="111"/>
      <c r="J95" s="111"/>
      <c r="K95" s="111"/>
      <c r="M95" s="111"/>
      <c r="X95" s="111"/>
    </row>
    <row r="96" spans="1:24" ht="20.100000000000001" hidden="1" customHeight="1" x14ac:dyDescent="0.25">
      <c r="A96" s="111"/>
      <c r="C96" s="111"/>
      <c r="F96" s="111"/>
      <c r="G96" s="111"/>
      <c r="H96" s="111"/>
      <c r="J96" s="111"/>
      <c r="K96" s="111"/>
      <c r="M96" s="111"/>
      <c r="X96" s="111"/>
    </row>
    <row r="97" spans="1:24" ht="20.100000000000001" hidden="1" customHeight="1" x14ac:dyDescent="0.25">
      <c r="A97" s="111"/>
      <c r="C97" s="111"/>
      <c r="F97" s="111"/>
      <c r="G97" s="111"/>
      <c r="H97" s="111"/>
      <c r="J97" s="111"/>
      <c r="K97" s="111"/>
      <c r="M97" s="111"/>
      <c r="X97" s="111"/>
    </row>
    <row r="98" spans="1:24" ht="20.100000000000001" hidden="1" customHeight="1" x14ac:dyDescent="0.25">
      <c r="A98" s="111"/>
      <c r="C98" s="111"/>
      <c r="F98" s="111"/>
      <c r="G98" s="111"/>
      <c r="H98" s="111"/>
      <c r="J98" s="111"/>
      <c r="K98" s="111"/>
      <c r="M98" s="111"/>
      <c r="X98" s="111"/>
    </row>
    <row r="99" spans="1:24" ht="20.100000000000001" hidden="1" customHeight="1" x14ac:dyDescent="0.25">
      <c r="A99" s="111"/>
      <c r="C99" s="111"/>
      <c r="F99" s="111"/>
      <c r="G99" s="111"/>
      <c r="H99" s="111"/>
      <c r="J99" s="111"/>
      <c r="K99" s="111"/>
      <c r="M99" s="111"/>
      <c r="X99" s="111"/>
    </row>
    <row r="100" spans="1:24" ht="20.100000000000001" hidden="1" customHeight="1" x14ac:dyDescent="0.25">
      <c r="A100" s="111"/>
      <c r="C100" s="111"/>
      <c r="F100" s="111"/>
      <c r="G100" s="111"/>
      <c r="H100" s="111"/>
      <c r="J100" s="111"/>
      <c r="K100" s="111"/>
      <c r="M100" s="111"/>
      <c r="X100" s="111"/>
    </row>
    <row r="101" spans="1:24" ht="20.100000000000001" hidden="1" customHeight="1" x14ac:dyDescent="0.25">
      <c r="A101" s="111"/>
      <c r="C101" s="111"/>
      <c r="F101" s="111"/>
      <c r="G101" s="111"/>
      <c r="H101" s="111"/>
      <c r="J101" s="111"/>
      <c r="K101" s="111"/>
      <c r="M101" s="111"/>
      <c r="X101" s="111"/>
    </row>
    <row r="102" spans="1:24" ht="20.100000000000001" hidden="1" customHeight="1" x14ac:dyDescent="0.25">
      <c r="A102" s="111"/>
      <c r="C102" s="111"/>
      <c r="F102" s="111"/>
      <c r="G102" s="111"/>
      <c r="H102" s="111"/>
      <c r="J102" s="111"/>
      <c r="K102" s="111"/>
      <c r="M102" s="111"/>
      <c r="X102" s="111"/>
    </row>
    <row r="103" spans="1:24" ht="20.100000000000001" hidden="1" customHeight="1" x14ac:dyDescent="0.25">
      <c r="A103" s="111"/>
      <c r="C103" s="111"/>
      <c r="F103" s="111"/>
      <c r="G103" s="111"/>
      <c r="H103" s="111"/>
      <c r="J103" s="111"/>
      <c r="K103" s="111"/>
      <c r="M103" s="111"/>
      <c r="X103" s="111"/>
    </row>
    <row r="104" spans="1:24" ht="20.100000000000001" hidden="1" customHeight="1" x14ac:dyDescent="0.25">
      <c r="A104" s="111"/>
      <c r="C104" s="111"/>
      <c r="F104" s="111"/>
      <c r="G104" s="111"/>
      <c r="H104" s="111"/>
      <c r="J104" s="111"/>
      <c r="K104" s="111"/>
      <c r="M104" s="111"/>
      <c r="X104" s="111"/>
    </row>
    <row r="105" spans="1:24" ht="20.100000000000001" hidden="1" customHeight="1" x14ac:dyDescent="0.25">
      <c r="A105" s="111"/>
      <c r="C105" s="111"/>
      <c r="F105" s="111"/>
      <c r="G105" s="111"/>
      <c r="H105" s="111"/>
      <c r="J105" s="111"/>
      <c r="K105" s="111"/>
      <c r="M105" s="111"/>
      <c r="X105" s="111"/>
    </row>
    <row r="106" spans="1:24" ht="20.100000000000001" hidden="1" customHeight="1" x14ac:dyDescent="0.25">
      <c r="A106" s="111"/>
      <c r="C106" s="111"/>
      <c r="F106" s="111"/>
      <c r="G106" s="111"/>
      <c r="H106" s="111"/>
      <c r="J106" s="111"/>
      <c r="K106" s="111"/>
      <c r="M106" s="111"/>
      <c r="X106" s="111"/>
    </row>
    <row r="107" spans="1:24" ht="20.100000000000001" hidden="1" customHeight="1" x14ac:dyDescent="0.25">
      <c r="A107" s="111"/>
      <c r="C107" s="111"/>
      <c r="F107" s="111"/>
      <c r="G107" s="111"/>
      <c r="H107" s="111"/>
      <c r="J107" s="111"/>
      <c r="K107" s="111"/>
      <c r="M107" s="111"/>
      <c r="X107" s="111"/>
    </row>
    <row r="108" spans="1:24" ht="20.100000000000001" hidden="1" customHeight="1" x14ac:dyDescent="0.25">
      <c r="A108" s="111"/>
      <c r="C108" s="111"/>
      <c r="F108" s="111"/>
      <c r="G108" s="111"/>
      <c r="H108" s="111"/>
      <c r="J108" s="111"/>
      <c r="K108" s="111"/>
      <c r="M108" s="111"/>
      <c r="X108" s="111"/>
    </row>
    <row r="109" spans="1:24" ht="20.100000000000001" hidden="1" customHeight="1" x14ac:dyDescent="0.25">
      <c r="A109" s="111"/>
      <c r="C109" s="111"/>
      <c r="F109" s="111"/>
      <c r="G109" s="111"/>
      <c r="H109" s="111"/>
      <c r="J109" s="111"/>
      <c r="K109" s="111"/>
      <c r="M109" s="111"/>
      <c r="X109" s="111"/>
    </row>
    <row r="110" spans="1:24" ht="20.100000000000001" hidden="1" customHeight="1" x14ac:dyDescent="0.25">
      <c r="A110" s="111"/>
      <c r="C110" s="111"/>
      <c r="F110" s="111"/>
      <c r="G110" s="111"/>
      <c r="H110" s="111"/>
      <c r="J110" s="111"/>
      <c r="K110" s="111"/>
      <c r="M110" s="111"/>
      <c r="X110" s="111"/>
    </row>
    <row r="111" spans="1:24" ht="20.100000000000001" hidden="1" customHeight="1" x14ac:dyDescent="0.25">
      <c r="A111" s="111"/>
      <c r="C111" s="111"/>
      <c r="F111" s="111"/>
      <c r="G111" s="111"/>
      <c r="H111" s="111"/>
      <c r="J111" s="111"/>
      <c r="K111" s="111"/>
      <c r="M111" s="111"/>
      <c r="X111" s="111"/>
    </row>
    <row r="112" spans="1:24" ht="20.100000000000001" hidden="1" customHeight="1" x14ac:dyDescent="0.25">
      <c r="A112" s="111"/>
      <c r="C112" s="111"/>
      <c r="F112" s="111"/>
      <c r="G112" s="111"/>
      <c r="H112" s="111"/>
      <c r="J112" s="111"/>
      <c r="K112" s="111"/>
      <c r="M112" s="111"/>
      <c r="X112" s="111"/>
    </row>
    <row r="113" spans="1:24" ht="20.100000000000001" hidden="1" customHeight="1" x14ac:dyDescent="0.25">
      <c r="A113" s="111"/>
      <c r="C113" s="111"/>
      <c r="F113" s="111"/>
      <c r="G113" s="111"/>
      <c r="H113" s="111"/>
      <c r="J113" s="111"/>
      <c r="K113" s="111"/>
      <c r="M113" s="111"/>
      <c r="X113" s="111"/>
    </row>
    <row r="114" spans="1:24" ht="20.100000000000001" hidden="1" customHeight="1" x14ac:dyDescent="0.25">
      <c r="A114" s="111"/>
      <c r="C114" s="111"/>
      <c r="F114" s="111"/>
      <c r="G114" s="111"/>
      <c r="H114" s="111"/>
      <c r="J114" s="111"/>
      <c r="K114" s="111"/>
      <c r="M114" s="111"/>
      <c r="X114" s="111"/>
    </row>
    <row r="115" spans="1:24" ht="20.100000000000001" hidden="1" customHeight="1" x14ac:dyDescent="0.25">
      <c r="A115" s="111"/>
      <c r="C115" s="111"/>
      <c r="F115" s="111"/>
      <c r="G115" s="111"/>
      <c r="H115" s="111"/>
      <c r="J115" s="111"/>
      <c r="K115" s="111"/>
      <c r="M115" s="111"/>
      <c r="X115" s="111"/>
    </row>
    <row r="116" spans="1:24" ht="20.100000000000001" hidden="1" customHeight="1" x14ac:dyDescent="0.25">
      <c r="A116" s="111"/>
      <c r="C116" s="111"/>
      <c r="F116" s="111"/>
      <c r="G116" s="111"/>
      <c r="H116" s="111"/>
      <c r="J116" s="111"/>
      <c r="K116" s="111"/>
      <c r="M116" s="111"/>
      <c r="X116" s="111"/>
    </row>
    <row r="117" spans="1:24" ht="20.100000000000001" hidden="1" customHeight="1" x14ac:dyDescent="0.25">
      <c r="A117" s="111"/>
      <c r="C117" s="111"/>
      <c r="F117" s="111"/>
      <c r="G117" s="111"/>
      <c r="H117" s="111"/>
      <c r="J117" s="111"/>
      <c r="K117" s="111"/>
      <c r="M117" s="111"/>
      <c r="X117" s="111"/>
    </row>
    <row r="118" spans="1:24" ht="20.100000000000001" hidden="1" customHeight="1" x14ac:dyDescent="0.25">
      <c r="A118" s="111"/>
      <c r="C118" s="111"/>
      <c r="F118" s="111"/>
      <c r="G118" s="111"/>
      <c r="H118" s="111"/>
      <c r="K118" s="111"/>
      <c r="M118" s="111"/>
    </row>
    <row r="119" spans="1:24" ht="20.100000000000001" hidden="1" customHeight="1" x14ac:dyDescent="0.25">
      <c r="A119" s="111"/>
      <c r="C119" s="111"/>
      <c r="F119" s="111"/>
      <c r="G119" s="111"/>
      <c r="H119" s="111"/>
      <c r="J119" s="111"/>
      <c r="K119" s="111"/>
      <c r="M119" s="111"/>
      <c r="X119" s="111"/>
    </row>
    <row r="120" spans="1:24" ht="20.100000000000001" hidden="1" customHeight="1" x14ac:dyDescent="0.25">
      <c r="A120" s="111"/>
      <c r="F120" s="111"/>
      <c r="J120" s="111"/>
      <c r="K120" s="111"/>
      <c r="M120" s="111"/>
      <c r="X120" s="111"/>
    </row>
    <row r="121" spans="1:24" ht="20.100000000000001" hidden="1" customHeight="1" x14ac:dyDescent="0.25">
      <c r="A121" s="111"/>
      <c r="F121" s="111"/>
      <c r="G121" s="111"/>
      <c r="H121" s="111"/>
      <c r="J121" s="111"/>
      <c r="K121" s="111"/>
      <c r="M121" s="111"/>
      <c r="X121" s="111"/>
    </row>
    <row r="122" spans="1:24" ht="20.100000000000001" hidden="1" customHeight="1" x14ac:dyDescent="0.25">
      <c r="A122" s="111"/>
      <c r="C122" s="111"/>
      <c r="F122" s="111"/>
      <c r="G122" s="111"/>
      <c r="H122" s="111"/>
      <c r="J122" s="111"/>
      <c r="K122" s="111"/>
      <c r="M122" s="111"/>
      <c r="X122" s="111"/>
    </row>
    <row r="123" spans="1:24" ht="20.100000000000001" hidden="1" customHeight="1" x14ac:dyDescent="0.25">
      <c r="A123" s="111"/>
      <c r="C123" s="111"/>
      <c r="F123" s="111"/>
      <c r="G123" s="111"/>
      <c r="H123" s="111"/>
      <c r="J123" s="111"/>
      <c r="K123" s="111"/>
      <c r="M123" s="111"/>
      <c r="X123" s="111"/>
    </row>
    <row r="124" spans="1:24" ht="20.100000000000001" hidden="1" customHeight="1" x14ac:dyDescent="0.25">
      <c r="A124" s="111"/>
      <c r="C124" s="111"/>
      <c r="F124" s="111"/>
      <c r="G124" s="111"/>
      <c r="H124" s="111"/>
      <c r="J124" s="111"/>
      <c r="K124" s="111"/>
      <c r="M124" s="111"/>
      <c r="X124" s="111"/>
    </row>
    <row r="125" spans="1:24" ht="20.100000000000001" hidden="1" customHeight="1" x14ac:dyDescent="0.25">
      <c r="A125" s="111"/>
      <c r="C125" s="111"/>
      <c r="F125" s="111"/>
      <c r="G125" s="111"/>
      <c r="H125" s="111"/>
      <c r="J125" s="111"/>
      <c r="K125" s="111"/>
      <c r="M125" s="111"/>
      <c r="X125" s="111"/>
    </row>
    <row r="126" spans="1:24" ht="20.100000000000001" hidden="1" customHeight="1" x14ac:dyDescent="0.25">
      <c r="A126" s="111"/>
      <c r="C126" s="111"/>
      <c r="F126" s="111"/>
      <c r="G126" s="111"/>
      <c r="H126" s="111"/>
      <c r="J126" s="111"/>
      <c r="K126" s="111"/>
      <c r="M126" s="111"/>
      <c r="X126" s="111"/>
    </row>
    <row r="127" spans="1:24" ht="20.100000000000001" hidden="1" customHeight="1" x14ac:dyDescent="0.25">
      <c r="A127" s="111"/>
      <c r="C127" s="111"/>
      <c r="F127" s="111"/>
      <c r="G127" s="111"/>
      <c r="H127" s="111"/>
      <c r="J127" s="111"/>
      <c r="K127" s="111"/>
      <c r="M127" s="111"/>
      <c r="X127" s="111"/>
    </row>
    <row r="128" spans="1:24" ht="20.100000000000001" hidden="1" customHeight="1" x14ac:dyDescent="0.25">
      <c r="A128" s="111"/>
      <c r="C128" s="111"/>
      <c r="F128" s="111"/>
      <c r="G128" s="111"/>
      <c r="H128" s="111"/>
      <c r="J128" s="111"/>
      <c r="K128" s="111"/>
      <c r="M128" s="111"/>
      <c r="X128" s="111"/>
    </row>
    <row r="129" spans="1:24" ht="20.100000000000001" hidden="1" customHeight="1" x14ac:dyDescent="0.25">
      <c r="A129" s="111"/>
      <c r="C129" s="111"/>
      <c r="F129" s="111"/>
      <c r="G129" s="111"/>
      <c r="H129" s="111"/>
      <c r="J129" s="111"/>
    </row>
    <row r="130" spans="1:24" ht="20.100000000000001" hidden="1" customHeight="1" x14ac:dyDescent="0.25">
      <c r="A130" s="111"/>
      <c r="C130" s="111"/>
      <c r="F130" s="111"/>
      <c r="G130" s="111"/>
      <c r="H130" s="111"/>
      <c r="J130" s="111"/>
      <c r="K130" s="111"/>
      <c r="M130" s="111"/>
      <c r="X130" s="111"/>
    </row>
    <row r="131" spans="1:24" ht="20.100000000000001" hidden="1" customHeight="1" x14ac:dyDescent="0.25">
      <c r="A131" s="111"/>
      <c r="C131" s="111"/>
      <c r="H131" s="111"/>
      <c r="J131" s="111"/>
      <c r="K131" s="111"/>
      <c r="M131" s="111"/>
      <c r="X131" s="111"/>
    </row>
    <row r="132" spans="1:24" ht="20.100000000000001" hidden="1" customHeight="1" x14ac:dyDescent="0.25">
      <c r="A132" s="111"/>
      <c r="F132" s="111"/>
      <c r="G132" s="111"/>
      <c r="H132" s="111"/>
      <c r="J132" s="111"/>
      <c r="K132" s="111"/>
      <c r="M132" s="111"/>
      <c r="X132" s="111"/>
    </row>
    <row r="133" spans="1:24" ht="20.100000000000001" hidden="1" customHeight="1" x14ac:dyDescent="0.25">
      <c r="A133" s="111"/>
      <c r="C133" s="111"/>
      <c r="F133" s="111"/>
      <c r="G133" s="111"/>
      <c r="H133" s="111"/>
      <c r="J133" s="111"/>
      <c r="K133" s="111"/>
      <c r="M133" s="111"/>
      <c r="X133" s="111"/>
    </row>
    <row r="134" spans="1:24" ht="20.100000000000001" hidden="1" customHeight="1" x14ac:dyDescent="0.25">
      <c r="A134" s="111"/>
      <c r="C134" s="111"/>
      <c r="F134" s="111"/>
      <c r="G134" s="111"/>
      <c r="H134" s="111"/>
      <c r="J134" s="111"/>
      <c r="K134" s="111"/>
      <c r="M134" s="111"/>
      <c r="X134" s="111"/>
    </row>
    <row r="135" spans="1:24" ht="20.100000000000001" hidden="1" customHeight="1" x14ac:dyDescent="0.25">
      <c r="A135" s="111"/>
      <c r="C135" s="111"/>
      <c r="F135" s="111"/>
      <c r="G135" s="111"/>
      <c r="H135" s="111"/>
      <c r="J135" s="111"/>
      <c r="K135" s="111"/>
      <c r="M135" s="111"/>
      <c r="X135" s="111"/>
    </row>
    <row r="136" spans="1:24" ht="20.100000000000001" hidden="1" customHeight="1" x14ac:dyDescent="0.25">
      <c r="A136" s="111"/>
      <c r="C136" s="111"/>
      <c r="F136" s="111"/>
      <c r="G136" s="111"/>
      <c r="H136" s="111"/>
      <c r="J136" s="111"/>
      <c r="K136" s="111"/>
      <c r="M136" s="111"/>
      <c r="X136" s="111"/>
    </row>
    <row r="137" spans="1:24" ht="20.100000000000001" hidden="1" customHeight="1" x14ac:dyDescent="0.25">
      <c r="A137" s="111"/>
      <c r="C137" s="111"/>
      <c r="F137" s="111"/>
      <c r="G137" s="111"/>
      <c r="H137" s="111"/>
      <c r="J137" s="111"/>
      <c r="K137" s="111"/>
      <c r="M137" s="111"/>
      <c r="X137" s="111"/>
    </row>
    <row r="138" spans="1:24" ht="20.100000000000001" hidden="1" customHeight="1" x14ac:dyDescent="0.25">
      <c r="A138" s="111"/>
      <c r="C138" s="111"/>
      <c r="F138" s="111"/>
      <c r="G138" s="111"/>
      <c r="H138" s="111"/>
      <c r="J138" s="111"/>
      <c r="K138" s="111"/>
      <c r="M138" s="111"/>
      <c r="X138" s="111"/>
    </row>
    <row r="139" spans="1:24" ht="20.100000000000001" hidden="1" customHeight="1" x14ac:dyDescent="0.25">
      <c r="A139" s="111"/>
      <c r="C139" s="111"/>
      <c r="F139" s="111"/>
      <c r="G139" s="111"/>
      <c r="H139" s="111"/>
      <c r="J139" s="111"/>
      <c r="K139" s="111"/>
      <c r="M139" s="111"/>
      <c r="X139" s="111"/>
    </row>
    <row r="140" spans="1:24" ht="20.100000000000001" hidden="1" customHeight="1" x14ac:dyDescent="0.25">
      <c r="A140" s="111"/>
      <c r="C140" s="111"/>
      <c r="F140" s="111"/>
      <c r="G140" s="111"/>
      <c r="H140" s="111"/>
      <c r="J140" s="111"/>
      <c r="K140" s="111"/>
      <c r="M140" s="111"/>
      <c r="X140" s="111"/>
    </row>
    <row r="141" spans="1:24" ht="20.100000000000001" hidden="1" customHeight="1" x14ac:dyDescent="0.25">
      <c r="A141" s="111"/>
      <c r="C141" s="111"/>
      <c r="F141" s="111"/>
      <c r="G141" s="111"/>
      <c r="H141" s="111"/>
      <c r="J141" s="111"/>
      <c r="K141" s="111"/>
      <c r="M141" s="111"/>
      <c r="X141" s="111"/>
    </row>
    <row r="142" spans="1:24" ht="20.100000000000001" hidden="1" customHeight="1" x14ac:dyDescent="0.25">
      <c r="A142" s="111"/>
      <c r="C142" s="111"/>
      <c r="F142" s="111"/>
      <c r="G142" s="111"/>
      <c r="H142" s="111"/>
      <c r="J142" s="111"/>
      <c r="K142" s="111"/>
      <c r="M142" s="111"/>
      <c r="X142" s="111"/>
    </row>
    <row r="143" spans="1:24" ht="20.100000000000001" hidden="1" customHeight="1" x14ac:dyDescent="0.25">
      <c r="A143" s="111"/>
      <c r="C143" s="111"/>
      <c r="F143" s="111"/>
      <c r="G143" s="111"/>
      <c r="H143" s="111"/>
      <c r="J143" s="111"/>
      <c r="K143" s="111"/>
      <c r="M143" s="111"/>
      <c r="X143" s="111"/>
    </row>
    <row r="144" spans="1:24" ht="20.100000000000001" hidden="1" customHeight="1" x14ac:dyDescent="0.25">
      <c r="A144" s="111"/>
      <c r="C144" s="111"/>
      <c r="F144" s="111"/>
      <c r="G144" s="111"/>
      <c r="H144" s="111"/>
      <c r="J144" s="111"/>
      <c r="K144" s="111"/>
      <c r="M144" s="111"/>
      <c r="X144" s="111"/>
    </row>
    <row r="145" spans="1:24" ht="20.100000000000001" hidden="1" customHeight="1" x14ac:dyDescent="0.25">
      <c r="A145" s="111"/>
      <c r="C145" s="111"/>
      <c r="F145" s="111"/>
      <c r="G145" s="111"/>
      <c r="H145" s="111"/>
      <c r="J145" s="111"/>
      <c r="K145" s="111"/>
      <c r="M145" s="111"/>
      <c r="X145" s="111"/>
    </row>
    <row r="146" spans="1:24" ht="20.100000000000001" hidden="1" customHeight="1" x14ac:dyDescent="0.25">
      <c r="A146" s="111"/>
      <c r="C146" s="111"/>
      <c r="F146" s="111"/>
      <c r="G146" s="111"/>
      <c r="H146" s="111"/>
      <c r="J146" s="111"/>
      <c r="K146" s="111"/>
      <c r="M146" s="111"/>
      <c r="X146" s="111"/>
    </row>
    <row r="147" spans="1:24" ht="20.100000000000001" hidden="1" customHeight="1" x14ac:dyDescent="0.25">
      <c r="A147" s="111"/>
      <c r="C147" s="111"/>
      <c r="F147" s="111"/>
      <c r="G147" s="111"/>
      <c r="H147" s="111"/>
      <c r="J147" s="111"/>
      <c r="K147" s="111"/>
      <c r="M147" s="111"/>
      <c r="X147" s="111"/>
    </row>
    <row r="148" spans="1:24" ht="20.100000000000001" hidden="1" customHeight="1" x14ac:dyDescent="0.25">
      <c r="A148" s="111"/>
      <c r="C148" s="111"/>
      <c r="F148" s="111"/>
      <c r="G148" s="111"/>
      <c r="H148" s="111"/>
      <c r="J148" s="111"/>
      <c r="K148" s="111"/>
      <c r="M148" s="111"/>
      <c r="X148" s="111"/>
    </row>
    <row r="149" spans="1:24" ht="20.100000000000001" hidden="1" customHeight="1" x14ac:dyDescent="0.25">
      <c r="A149" s="111"/>
      <c r="C149" s="111"/>
      <c r="F149" s="111"/>
      <c r="G149" s="111"/>
      <c r="H149" s="111"/>
      <c r="J149" s="111"/>
      <c r="K149" s="111"/>
      <c r="M149" s="111"/>
      <c r="X149" s="111"/>
    </row>
    <row r="150" spans="1:24" ht="20.100000000000001" hidden="1" customHeight="1" x14ac:dyDescent="0.25">
      <c r="A150" s="111"/>
      <c r="C150" s="111"/>
      <c r="F150" s="111"/>
      <c r="G150" s="111"/>
      <c r="H150" s="111"/>
      <c r="J150" s="111"/>
      <c r="K150" s="111"/>
      <c r="M150" s="111"/>
      <c r="X150" s="111"/>
    </row>
    <row r="151" spans="1:24" ht="20.100000000000001" hidden="1" customHeight="1" x14ac:dyDescent="0.25">
      <c r="A151" s="111"/>
      <c r="C151" s="111"/>
      <c r="F151" s="111"/>
      <c r="G151" s="111"/>
      <c r="H151" s="111"/>
      <c r="J151" s="111"/>
      <c r="K151" s="111"/>
      <c r="M151" s="111"/>
      <c r="X151" s="111"/>
    </row>
    <row r="152" spans="1:24" ht="20.100000000000001" hidden="1" customHeight="1" x14ac:dyDescent="0.25">
      <c r="A152" s="111"/>
      <c r="C152" s="111"/>
      <c r="F152" s="111"/>
      <c r="G152" s="111"/>
      <c r="H152" s="111"/>
      <c r="J152" s="111"/>
      <c r="K152" s="111"/>
      <c r="M152" s="111"/>
      <c r="X152" s="111"/>
    </row>
    <row r="153" spans="1:24" ht="20.100000000000001" hidden="1" customHeight="1" x14ac:dyDescent="0.25">
      <c r="A153" s="111"/>
      <c r="C153" s="111"/>
      <c r="F153" s="111"/>
      <c r="G153" s="111"/>
      <c r="H153" s="111"/>
      <c r="J153" s="111"/>
      <c r="K153" s="111"/>
      <c r="M153" s="111"/>
      <c r="X153" s="111"/>
    </row>
    <row r="154" spans="1:24" ht="20.100000000000001" hidden="1" customHeight="1" x14ac:dyDescent="0.25">
      <c r="A154" s="111"/>
      <c r="C154" s="111"/>
      <c r="F154" s="111"/>
      <c r="G154" s="111"/>
      <c r="H154" s="111"/>
      <c r="J154" s="111"/>
      <c r="K154" s="111"/>
      <c r="M154" s="111"/>
      <c r="X154" s="111"/>
    </row>
    <row r="155" spans="1:24" ht="20.100000000000001" hidden="1" customHeight="1" x14ac:dyDescent="0.25">
      <c r="A155" s="111"/>
      <c r="C155" s="111"/>
      <c r="F155" s="111"/>
      <c r="G155" s="111"/>
      <c r="H155" s="111"/>
      <c r="J155" s="111"/>
      <c r="K155" s="111"/>
      <c r="M155" s="111"/>
      <c r="X155" s="111"/>
    </row>
    <row r="156" spans="1:24" ht="20.100000000000001" hidden="1" customHeight="1" x14ac:dyDescent="0.25">
      <c r="A156" s="111"/>
      <c r="C156" s="111"/>
      <c r="F156" s="111"/>
      <c r="G156" s="111"/>
      <c r="H156" s="111"/>
    </row>
    <row r="157" spans="1:24" ht="20.100000000000001" hidden="1" customHeight="1" x14ac:dyDescent="0.25">
      <c r="A157" s="111"/>
      <c r="C157" s="111"/>
      <c r="F157" s="111"/>
      <c r="G157" s="111"/>
      <c r="H157" s="111"/>
    </row>
  </sheetData>
  <sheetProtection sheet="1" objects="1" scenarios="1"/>
  <mergeCells count="33">
    <mergeCell ref="A35:G35"/>
    <mergeCell ref="H35:I35"/>
    <mergeCell ref="H36:I36"/>
    <mergeCell ref="A32:E34"/>
    <mergeCell ref="F32:F33"/>
    <mergeCell ref="G32:G33"/>
    <mergeCell ref="H32:H33"/>
    <mergeCell ref="I32:I33"/>
    <mergeCell ref="J32:J33"/>
    <mergeCell ref="D24:E24"/>
    <mergeCell ref="D25:E25"/>
    <mergeCell ref="D26:E26"/>
    <mergeCell ref="D28:E28"/>
    <mergeCell ref="D29:E29"/>
    <mergeCell ref="D31:E31"/>
    <mergeCell ref="D23:E23"/>
    <mergeCell ref="D11:E11"/>
    <mergeCell ref="H11:H15"/>
    <mergeCell ref="D12:E12"/>
    <mergeCell ref="D13:E13"/>
    <mergeCell ref="D14:E14"/>
    <mergeCell ref="D16:E16"/>
    <mergeCell ref="D17:E17"/>
    <mergeCell ref="D18:E18"/>
    <mergeCell ref="D19:E19"/>
    <mergeCell ref="D20:E20"/>
    <mergeCell ref="D21:E21"/>
    <mergeCell ref="A7:B7"/>
    <mergeCell ref="C7:E7"/>
    <mergeCell ref="D9:E9"/>
    <mergeCell ref="F9:I9"/>
    <mergeCell ref="D10:E10"/>
    <mergeCell ref="F10:I10"/>
  </mergeCells>
  <conditionalFormatting sqref="I18">
    <cfRule type="cellIs" dxfId="40" priority="13" operator="lessThan">
      <formula>$H$18*10%</formula>
    </cfRule>
  </conditionalFormatting>
  <conditionalFormatting sqref="I19">
    <cfRule type="cellIs" dxfId="39" priority="12" operator="lessThan">
      <formula>$H$19*10%</formula>
    </cfRule>
  </conditionalFormatting>
  <conditionalFormatting sqref="I20">
    <cfRule type="cellIs" dxfId="38" priority="11" operator="lessThan">
      <formula>$H$20*10%</formula>
    </cfRule>
  </conditionalFormatting>
  <conditionalFormatting sqref="I21">
    <cfRule type="cellIs" dxfId="37" priority="10" operator="lessThan">
      <formula>$H$21*10%</formula>
    </cfRule>
  </conditionalFormatting>
  <conditionalFormatting sqref="I22">
    <cfRule type="cellIs" dxfId="36" priority="9" operator="lessThan">
      <formula>$H$22*10%</formula>
    </cfRule>
  </conditionalFormatting>
  <conditionalFormatting sqref="I23">
    <cfRule type="cellIs" dxfId="35" priority="8" operator="lessThan">
      <formula>$H$23*10%</formula>
    </cfRule>
  </conditionalFormatting>
  <conditionalFormatting sqref="I25">
    <cfRule type="cellIs" dxfId="34" priority="7" operator="lessThan">
      <formula>$H$25*10%</formula>
    </cfRule>
  </conditionalFormatting>
  <conditionalFormatting sqref="I26">
    <cfRule type="cellIs" dxfId="33" priority="6" operator="lessThan">
      <formula>$H$26*10%</formula>
    </cfRule>
  </conditionalFormatting>
  <conditionalFormatting sqref="I27">
    <cfRule type="cellIs" dxfId="32" priority="5" operator="lessThan">
      <formula>$H$27*10%</formula>
    </cfRule>
  </conditionalFormatting>
  <conditionalFormatting sqref="I28">
    <cfRule type="cellIs" dxfId="31" priority="4" operator="lessThan">
      <formula>$H$28*10%</formula>
    </cfRule>
  </conditionalFormatting>
  <conditionalFormatting sqref="I29">
    <cfRule type="cellIs" dxfId="30" priority="3" operator="lessThan">
      <formula>$H$29*10%</formula>
    </cfRule>
  </conditionalFormatting>
  <conditionalFormatting sqref="I30">
    <cfRule type="cellIs" dxfId="29" priority="2" operator="lessThan">
      <formula>$H$30*10%</formula>
    </cfRule>
  </conditionalFormatting>
  <conditionalFormatting sqref="I31">
    <cfRule type="cellIs" dxfId="28" priority="1" operator="lessThan">
      <formula>$H$31*10%</formula>
    </cfRule>
  </conditionalFormatting>
  <pageMargins left="0.45" right="0.15748031496062992" top="0.54" bottom="0.45" header="0.31496062992125984" footer="0.31496062992125984"/>
  <pageSetup paperSize="9"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201F-EBFD-4EB3-9F89-C00769859109}">
  <sheetPr>
    <pageSetUpPr fitToPage="1"/>
  </sheetPr>
  <dimension ref="A1:X39"/>
  <sheetViews>
    <sheetView workbookViewId="0">
      <selection activeCell="B19" sqref="B19"/>
    </sheetView>
  </sheetViews>
  <sheetFormatPr baseColWidth="10" defaultColWidth="0" defaultRowHeight="13.2" zeroHeight="1" x14ac:dyDescent="0.25"/>
  <cols>
    <col min="1" max="1" width="3.33203125" customWidth="1"/>
    <col min="2" max="2" width="17.5546875" customWidth="1"/>
    <col min="3" max="3" width="13" customWidth="1"/>
    <col min="4" max="4" width="11.109375" customWidth="1"/>
    <col min="5" max="5" width="8.44140625" bestFit="1" customWidth="1"/>
    <col min="6" max="6" width="4.44140625" bestFit="1" customWidth="1"/>
    <col min="7" max="7" width="6.88671875" bestFit="1" customWidth="1"/>
    <col min="8" max="8" width="7.109375" bestFit="1" customWidth="1"/>
    <col min="9" max="9" width="6.109375" bestFit="1" customWidth="1"/>
    <col min="10" max="10" width="4.44140625" bestFit="1" customWidth="1"/>
    <col min="11" max="11" width="5" bestFit="1" customWidth="1"/>
    <col min="12" max="12" width="6" customWidth="1"/>
    <col min="13" max="13" width="7.109375" bestFit="1" customWidth="1"/>
    <col min="14" max="14" width="6.109375" bestFit="1" customWidth="1"/>
    <col min="15" max="15" width="4.44140625" bestFit="1" customWidth="1"/>
    <col min="16" max="16" width="5" bestFit="1" customWidth="1"/>
    <col min="17" max="17" width="6.109375" customWidth="1"/>
    <col min="18" max="18" width="7.109375" bestFit="1" customWidth="1"/>
    <col min="19" max="19" width="11.88671875" bestFit="1" customWidth="1"/>
    <col min="20" max="20" width="10.44140625" bestFit="1" customWidth="1"/>
    <col min="21" max="21" width="10" customWidth="1"/>
    <col min="22" max="22" width="12.33203125" customWidth="1"/>
    <col min="23" max="23" width="17.6640625" customWidth="1"/>
    <col min="24" max="24" width="1.21875" customWidth="1"/>
    <col min="25" max="16384" width="11.5546875" hidden="1"/>
  </cols>
  <sheetData>
    <row r="1" spans="1:23" x14ac:dyDescent="0.25"/>
    <row r="2" spans="1:23" x14ac:dyDescent="0.25"/>
    <row r="3" spans="1:23" ht="21" x14ac:dyDescent="0.4">
      <c r="A3" s="183"/>
      <c r="B3" s="184"/>
      <c r="C3" s="184"/>
      <c r="D3" s="184"/>
      <c r="E3" s="184"/>
      <c r="F3" s="184"/>
      <c r="G3" s="184"/>
      <c r="H3" s="184"/>
      <c r="I3" s="184"/>
      <c r="J3" s="184"/>
    </row>
    <row r="4" spans="1:23" x14ac:dyDescent="0.25"/>
    <row r="5" spans="1:23" x14ac:dyDescent="0.25"/>
    <row r="6" spans="1:23" ht="13.8" thickBot="1" x14ac:dyDescent="0.3"/>
    <row r="7" spans="1:23" ht="13.8" x14ac:dyDescent="0.25">
      <c r="A7" s="112" t="s">
        <v>89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</row>
    <row r="8" spans="1:23" ht="14.4" thickBot="1" x14ac:dyDescent="0.3">
      <c r="A8" s="115" t="s">
        <v>79</v>
      </c>
      <c r="B8" s="30"/>
      <c r="C8" s="239"/>
      <c r="D8" s="399" t="str">
        <f>IF(VN!B14="","",VN!B14)</f>
        <v/>
      </c>
      <c r="E8" s="31"/>
      <c r="F8" s="396"/>
      <c r="G8" s="31"/>
      <c r="H8" s="31"/>
      <c r="I8" s="30"/>
      <c r="J8" s="30"/>
      <c r="K8" s="30"/>
      <c r="L8" s="32"/>
      <c r="M8" s="32"/>
      <c r="N8" s="33"/>
      <c r="O8" s="32"/>
      <c r="P8" s="32"/>
      <c r="Q8" s="32"/>
      <c r="R8" s="32"/>
      <c r="S8" s="32"/>
      <c r="T8" s="32"/>
      <c r="U8" s="32"/>
      <c r="V8" s="32"/>
      <c r="W8" s="34"/>
    </row>
    <row r="9" spans="1:23" ht="15" thickTop="1" thickBot="1" x14ac:dyDescent="0.3">
      <c r="A9" s="37"/>
      <c r="B9" s="38" t="s">
        <v>34</v>
      </c>
      <c r="C9" s="415">
        <f ca="1">+VN!C9</f>
        <v>2025</v>
      </c>
      <c r="D9" s="39"/>
      <c r="E9" s="39"/>
      <c r="F9" s="39"/>
      <c r="G9" s="39"/>
      <c r="H9" s="39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40"/>
      <c r="T9" s="40"/>
      <c r="U9" s="40"/>
      <c r="V9" s="40"/>
      <c r="W9" s="41"/>
    </row>
    <row r="10" spans="1:23" ht="13.8" thickBot="1" x14ac:dyDescent="0.3">
      <c r="A10" s="166">
        <v>1</v>
      </c>
      <c r="B10" s="167">
        <v>2</v>
      </c>
      <c r="C10" s="168">
        <v>3</v>
      </c>
      <c r="D10" s="169">
        <v>4</v>
      </c>
      <c r="E10" s="496">
        <v>5</v>
      </c>
      <c r="F10" s="496"/>
      <c r="G10" s="496"/>
      <c r="H10" s="496"/>
      <c r="I10" s="495">
        <v>6</v>
      </c>
      <c r="J10" s="496"/>
      <c r="K10" s="496"/>
      <c r="L10" s="496"/>
      <c r="M10" s="496"/>
      <c r="N10" s="578">
        <v>7</v>
      </c>
      <c r="O10" s="496"/>
      <c r="P10" s="496"/>
      <c r="Q10" s="496"/>
      <c r="R10" s="497"/>
      <c r="S10" s="496">
        <v>8</v>
      </c>
      <c r="T10" s="496"/>
      <c r="U10" s="496"/>
      <c r="V10" s="497"/>
      <c r="W10" s="43">
        <v>9</v>
      </c>
    </row>
    <row r="11" spans="1:23" ht="13.8" thickBot="1" x14ac:dyDescent="0.3">
      <c r="A11" s="170"/>
      <c r="B11" s="171"/>
      <c r="C11" s="172"/>
      <c r="D11" s="173"/>
      <c r="E11" s="518" t="s">
        <v>90</v>
      </c>
      <c r="F11" s="518"/>
      <c r="G11" s="518"/>
      <c r="H11" s="518"/>
      <c r="I11" s="54"/>
      <c r="J11" s="59"/>
      <c r="K11" s="59"/>
      <c r="L11" s="59"/>
      <c r="M11" s="579" t="s">
        <v>91</v>
      </c>
      <c r="N11" s="580"/>
      <c r="O11" s="59"/>
      <c r="P11" s="59"/>
      <c r="Q11" s="59"/>
      <c r="R11" s="186"/>
      <c r="S11" s="47"/>
      <c r="T11" s="47"/>
      <c r="U11" s="47"/>
      <c r="V11" s="48"/>
      <c r="W11" s="49"/>
    </row>
    <row r="12" spans="1:23" ht="13.8" thickBot="1" x14ac:dyDescent="0.3">
      <c r="A12" s="170" t="s">
        <v>36</v>
      </c>
      <c r="B12" s="171" t="s">
        <v>37</v>
      </c>
      <c r="C12" s="172" t="s">
        <v>38</v>
      </c>
      <c r="D12" s="173" t="s">
        <v>39</v>
      </c>
      <c r="E12" s="514"/>
      <c r="F12" s="499"/>
      <c r="G12" s="514"/>
      <c r="H12" s="514"/>
      <c r="I12" s="581" t="s">
        <v>40</v>
      </c>
      <c r="J12" s="582"/>
      <c r="K12" s="582"/>
      <c r="L12" s="582"/>
      <c r="M12" s="582"/>
      <c r="N12" s="583" t="s">
        <v>41</v>
      </c>
      <c r="O12" s="582"/>
      <c r="P12" s="582"/>
      <c r="Q12" s="582"/>
      <c r="R12" s="584"/>
      <c r="S12" s="517" t="s">
        <v>42</v>
      </c>
      <c r="T12" s="517"/>
      <c r="U12" s="518"/>
      <c r="V12" s="519"/>
      <c r="W12" s="53" t="s">
        <v>43</v>
      </c>
    </row>
    <row r="13" spans="1:23" x14ac:dyDescent="0.25">
      <c r="A13" s="170" t="s">
        <v>44</v>
      </c>
      <c r="B13" s="171"/>
      <c r="C13" s="172" t="s">
        <v>45</v>
      </c>
      <c r="D13" s="173" t="s">
        <v>46</v>
      </c>
      <c r="E13" s="187"/>
      <c r="F13" s="188"/>
      <c r="G13" s="189"/>
      <c r="H13" s="58" t="s">
        <v>47</v>
      </c>
      <c r="I13" s="54"/>
      <c r="J13" s="60"/>
      <c r="K13" s="61"/>
      <c r="L13" s="68"/>
      <c r="M13" s="190" t="s">
        <v>48</v>
      </c>
      <c r="N13" s="59"/>
      <c r="O13" s="60"/>
      <c r="P13" s="61"/>
      <c r="Q13" s="60"/>
      <c r="R13" s="191" t="s">
        <v>92</v>
      </c>
      <c r="S13" s="63" t="s">
        <v>93</v>
      </c>
      <c r="T13" s="64" t="s">
        <v>50</v>
      </c>
      <c r="U13" s="520" t="s">
        <v>51</v>
      </c>
      <c r="V13" s="65" t="s">
        <v>52</v>
      </c>
      <c r="W13" s="49" t="s">
        <v>53</v>
      </c>
    </row>
    <row r="14" spans="1:23" x14ac:dyDescent="0.25">
      <c r="A14" s="170"/>
      <c r="B14" s="171"/>
      <c r="C14" s="174"/>
      <c r="D14" s="173"/>
      <c r="E14" s="47" t="s">
        <v>55</v>
      </c>
      <c r="F14" s="192" t="s">
        <v>55</v>
      </c>
      <c r="G14" s="193" t="s">
        <v>57</v>
      </c>
      <c r="H14" s="48" t="s">
        <v>57</v>
      </c>
      <c r="I14" s="44" t="s">
        <v>54</v>
      </c>
      <c r="J14" s="67" t="s">
        <v>55</v>
      </c>
      <c r="K14" s="47" t="s">
        <v>56</v>
      </c>
      <c r="L14" s="67" t="s">
        <v>57</v>
      </c>
      <c r="M14" s="48" t="s">
        <v>57</v>
      </c>
      <c r="N14" s="45" t="s">
        <v>54</v>
      </c>
      <c r="O14" s="68" t="s">
        <v>55</v>
      </c>
      <c r="P14" s="69" t="s">
        <v>56</v>
      </c>
      <c r="Q14" s="68" t="s">
        <v>57</v>
      </c>
      <c r="R14" s="69" t="s">
        <v>57</v>
      </c>
      <c r="S14" s="63" t="s">
        <v>58</v>
      </c>
      <c r="T14" s="70" t="s">
        <v>59</v>
      </c>
      <c r="U14" s="521"/>
      <c r="V14" s="71" t="s">
        <v>60</v>
      </c>
      <c r="W14" s="72" t="s">
        <v>61</v>
      </c>
    </row>
    <row r="15" spans="1:23" x14ac:dyDescent="0.25">
      <c r="A15" s="170"/>
      <c r="B15" s="171"/>
      <c r="C15" s="174"/>
      <c r="D15" s="173"/>
      <c r="E15" s="47" t="s">
        <v>61</v>
      </c>
      <c r="F15" s="192" t="s">
        <v>61</v>
      </c>
      <c r="G15" s="47" t="s">
        <v>64</v>
      </c>
      <c r="H15" s="73" t="s">
        <v>65</v>
      </c>
      <c r="I15" s="44" t="s">
        <v>62</v>
      </c>
      <c r="J15" s="67" t="s">
        <v>61</v>
      </c>
      <c r="K15" s="47" t="s">
        <v>63</v>
      </c>
      <c r="L15" s="68" t="s">
        <v>64</v>
      </c>
      <c r="M15" s="73" t="s">
        <v>65</v>
      </c>
      <c r="N15" s="45" t="s">
        <v>62</v>
      </c>
      <c r="O15" s="67" t="s">
        <v>61</v>
      </c>
      <c r="P15" s="47" t="s">
        <v>63</v>
      </c>
      <c r="Q15" s="67" t="s">
        <v>64</v>
      </c>
      <c r="R15" s="69" t="s">
        <v>65</v>
      </c>
      <c r="S15" s="63" t="s">
        <v>66</v>
      </c>
      <c r="T15" s="70" t="s">
        <v>67</v>
      </c>
      <c r="U15" s="521"/>
      <c r="V15" s="71" t="s">
        <v>42</v>
      </c>
      <c r="W15" s="72" t="s">
        <v>68</v>
      </c>
    </row>
    <row r="16" spans="1:23" x14ac:dyDescent="0.25">
      <c r="A16" s="170"/>
      <c r="B16" s="171"/>
      <c r="C16" s="172"/>
      <c r="D16" s="173"/>
      <c r="E16" s="47" t="s">
        <v>94</v>
      </c>
      <c r="F16" s="192" t="s">
        <v>56</v>
      </c>
      <c r="G16" s="193" t="s">
        <v>70</v>
      </c>
      <c r="H16" s="48" t="s">
        <v>70</v>
      </c>
      <c r="I16" s="44" t="s">
        <v>69</v>
      </c>
      <c r="J16" s="67" t="s">
        <v>56</v>
      </c>
      <c r="K16" s="47"/>
      <c r="L16" s="67" t="s">
        <v>70</v>
      </c>
      <c r="M16" s="48" t="s">
        <v>70</v>
      </c>
      <c r="N16" s="45" t="s">
        <v>69</v>
      </c>
      <c r="O16" s="67" t="s">
        <v>56</v>
      </c>
      <c r="P16" s="47"/>
      <c r="Q16" s="67" t="s">
        <v>70</v>
      </c>
      <c r="R16" s="69" t="s">
        <v>70</v>
      </c>
      <c r="S16" s="63" t="s">
        <v>70</v>
      </c>
      <c r="T16" s="70" t="s">
        <v>71</v>
      </c>
      <c r="U16" s="521"/>
      <c r="V16" s="71"/>
      <c r="W16" s="72"/>
    </row>
    <row r="17" spans="1:23" x14ac:dyDescent="0.25">
      <c r="A17" s="170"/>
      <c r="B17" s="175"/>
      <c r="C17" s="176"/>
      <c r="D17" s="173"/>
      <c r="E17" s="47" t="s">
        <v>95</v>
      </c>
      <c r="F17" s="194"/>
      <c r="G17" s="193"/>
      <c r="H17" s="48"/>
      <c r="I17" s="44" t="s">
        <v>72</v>
      </c>
      <c r="J17" s="67"/>
      <c r="K17" s="74"/>
      <c r="L17" s="67"/>
      <c r="M17" s="48"/>
      <c r="N17" s="45" t="s">
        <v>72</v>
      </c>
      <c r="O17" s="67"/>
      <c r="P17" s="74"/>
      <c r="Q17" s="67"/>
      <c r="R17" s="69"/>
      <c r="S17" s="63"/>
      <c r="T17" s="70" t="s">
        <v>73</v>
      </c>
      <c r="U17" s="521"/>
      <c r="V17" s="71" t="s">
        <v>73</v>
      </c>
      <c r="W17" s="72" t="s">
        <v>73</v>
      </c>
    </row>
    <row r="18" spans="1:23" x14ac:dyDescent="0.25">
      <c r="A18" s="177"/>
      <c r="B18" s="178"/>
      <c r="C18" s="179"/>
      <c r="D18" s="180"/>
      <c r="E18" s="52"/>
      <c r="F18" s="195"/>
      <c r="G18" s="83" t="s">
        <v>73</v>
      </c>
      <c r="H18" s="77" t="s">
        <v>73</v>
      </c>
      <c r="I18" s="50"/>
      <c r="J18" s="75"/>
      <c r="K18" s="76"/>
      <c r="L18" s="75" t="s">
        <v>73</v>
      </c>
      <c r="M18" s="77" t="s">
        <v>73</v>
      </c>
      <c r="N18" s="51"/>
      <c r="O18" s="75"/>
      <c r="P18" s="76"/>
      <c r="Q18" s="75" t="s">
        <v>73</v>
      </c>
      <c r="R18" s="52" t="s">
        <v>73</v>
      </c>
      <c r="S18" s="78" t="s">
        <v>73</v>
      </c>
      <c r="T18" s="79"/>
      <c r="U18" s="79"/>
      <c r="V18" s="80"/>
      <c r="W18" s="81"/>
    </row>
    <row r="19" spans="1:23" ht="25.2" customHeight="1" x14ac:dyDescent="0.25">
      <c r="A19" s="241"/>
      <c r="B19" s="242"/>
      <c r="C19" s="243"/>
      <c r="D19" s="244"/>
      <c r="E19" s="332"/>
      <c r="F19" s="332"/>
      <c r="G19" s="82"/>
      <c r="H19" s="419">
        <f>E19*G19</f>
        <v>0</v>
      </c>
      <c r="I19" s="245"/>
      <c r="J19" s="246"/>
      <c r="K19" s="421">
        <f>I19*J19</f>
        <v>0</v>
      </c>
      <c r="L19" s="82"/>
      <c r="M19" s="419">
        <f>K19*L19</f>
        <v>0</v>
      </c>
      <c r="N19" s="263"/>
      <c r="O19" s="246"/>
      <c r="P19" s="423">
        <f>N19*O19</f>
        <v>0</v>
      </c>
      <c r="Q19" s="82"/>
      <c r="R19" s="424">
        <f>P19*Q19</f>
        <v>0</v>
      </c>
      <c r="S19" s="416">
        <f>H19+M19+R19</f>
        <v>0</v>
      </c>
      <c r="T19" s="273"/>
      <c r="U19" s="417">
        <f>S19+T19</f>
        <v>0</v>
      </c>
      <c r="V19" s="280"/>
      <c r="W19" s="281"/>
    </row>
    <row r="20" spans="1:23" ht="25.2" customHeight="1" x14ac:dyDescent="0.25">
      <c r="A20" s="247"/>
      <c r="B20" s="242"/>
      <c r="C20" s="243"/>
      <c r="D20" s="248"/>
      <c r="E20" s="333"/>
      <c r="F20" s="333"/>
      <c r="G20" s="84"/>
      <c r="H20" s="419">
        <f t="shared" ref="H20:H33" si="0">E20*G20</f>
        <v>0</v>
      </c>
      <c r="I20" s="249"/>
      <c r="J20" s="250"/>
      <c r="K20" s="421">
        <f t="shared" ref="K20:K33" si="1">I20*J20</f>
        <v>0</v>
      </c>
      <c r="L20" s="84"/>
      <c r="M20" s="419">
        <f t="shared" ref="M20:M33" si="2">K20*L20</f>
        <v>0</v>
      </c>
      <c r="N20" s="264"/>
      <c r="O20" s="250"/>
      <c r="P20" s="423">
        <f t="shared" ref="P20:P33" si="3">N20*O20</f>
        <v>0</v>
      </c>
      <c r="Q20" s="84"/>
      <c r="R20" s="424">
        <f t="shared" ref="R20:R33" si="4">P20*Q20</f>
        <v>0</v>
      </c>
      <c r="S20" s="416">
        <f t="shared" ref="S20:S33" si="5">H20+M20+R20</f>
        <v>0</v>
      </c>
      <c r="T20" s="274"/>
      <c r="U20" s="417">
        <f t="shared" ref="U20:U33" si="6">S20+T20</f>
        <v>0</v>
      </c>
      <c r="V20" s="282"/>
      <c r="W20" s="283"/>
    </row>
    <row r="21" spans="1:23" ht="25.2" customHeight="1" x14ac:dyDescent="0.25">
      <c r="A21" s="251"/>
      <c r="B21" s="252"/>
      <c r="C21" s="253"/>
      <c r="D21" s="248"/>
      <c r="E21" s="333"/>
      <c r="F21" s="333"/>
      <c r="G21" s="84"/>
      <c r="H21" s="419">
        <f t="shared" si="0"/>
        <v>0</v>
      </c>
      <c r="I21" s="249"/>
      <c r="J21" s="250"/>
      <c r="K21" s="421">
        <f t="shared" si="1"/>
        <v>0</v>
      </c>
      <c r="L21" s="84"/>
      <c r="M21" s="419">
        <f t="shared" si="2"/>
        <v>0</v>
      </c>
      <c r="N21" s="265"/>
      <c r="O21" s="266"/>
      <c r="P21" s="423">
        <f t="shared" si="3"/>
        <v>0</v>
      </c>
      <c r="Q21" s="84"/>
      <c r="R21" s="424">
        <f t="shared" si="4"/>
        <v>0</v>
      </c>
      <c r="S21" s="416">
        <f t="shared" si="5"/>
        <v>0</v>
      </c>
      <c r="T21" s="274"/>
      <c r="U21" s="417">
        <f t="shared" si="6"/>
        <v>0</v>
      </c>
      <c r="V21" s="282"/>
      <c r="W21" s="283"/>
    </row>
    <row r="22" spans="1:23" ht="25.2" customHeight="1" x14ac:dyDescent="0.25">
      <c r="A22" s="247"/>
      <c r="B22" s="242"/>
      <c r="C22" s="243"/>
      <c r="D22" s="248"/>
      <c r="E22" s="333"/>
      <c r="F22" s="333"/>
      <c r="G22" s="84"/>
      <c r="H22" s="419">
        <f t="shared" si="0"/>
        <v>0</v>
      </c>
      <c r="I22" s="249"/>
      <c r="J22" s="250"/>
      <c r="K22" s="421">
        <f t="shared" si="1"/>
        <v>0</v>
      </c>
      <c r="L22" s="84"/>
      <c r="M22" s="419">
        <f t="shared" si="2"/>
        <v>0</v>
      </c>
      <c r="N22" s="267"/>
      <c r="O22" s="268"/>
      <c r="P22" s="423">
        <f t="shared" si="3"/>
        <v>0</v>
      </c>
      <c r="Q22" s="84"/>
      <c r="R22" s="424">
        <f t="shared" si="4"/>
        <v>0</v>
      </c>
      <c r="S22" s="416">
        <f t="shared" si="5"/>
        <v>0</v>
      </c>
      <c r="T22" s="274"/>
      <c r="U22" s="417">
        <f t="shared" si="6"/>
        <v>0</v>
      </c>
      <c r="V22" s="282"/>
      <c r="W22" s="283"/>
    </row>
    <row r="23" spans="1:23" ht="25.2" customHeight="1" x14ac:dyDescent="0.25">
      <c r="A23" s="247"/>
      <c r="B23" s="242"/>
      <c r="C23" s="243"/>
      <c r="D23" s="248"/>
      <c r="E23" s="333"/>
      <c r="F23" s="333"/>
      <c r="G23" s="84"/>
      <c r="H23" s="419">
        <f t="shared" si="0"/>
        <v>0</v>
      </c>
      <c r="I23" s="249"/>
      <c r="J23" s="250"/>
      <c r="K23" s="421">
        <f t="shared" si="1"/>
        <v>0</v>
      </c>
      <c r="L23" s="84"/>
      <c r="M23" s="419">
        <f t="shared" si="2"/>
        <v>0</v>
      </c>
      <c r="N23" s="267"/>
      <c r="O23" s="268"/>
      <c r="P23" s="423">
        <f t="shared" si="3"/>
        <v>0</v>
      </c>
      <c r="Q23" s="84"/>
      <c r="R23" s="424">
        <f t="shared" si="4"/>
        <v>0</v>
      </c>
      <c r="S23" s="416">
        <f t="shared" si="5"/>
        <v>0</v>
      </c>
      <c r="T23" s="274"/>
      <c r="U23" s="417">
        <f t="shared" si="6"/>
        <v>0</v>
      </c>
      <c r="V23" s="282"/>
      <c r="W23" s="283"/>
    </row>
    <row r="24" spans="1:23" ht="25.2" customHeight="1" x14ac:dyDescent="0.25">
      <c r="A24" s="247"/>
      <c r="B24" s="242"/>
      <c r="C24" s="243"/>
      <c r="D24" s="248"/>
      <c r="E24" s="333"/>
      <c r="F24" s="333"/>
      <c r="G24" s="84"/>
      <c r="H24" s="419">
        <f t="shared" si="0"/>
        <v>0</v>
      </c>
      <c r="I24" s="249"/>
      <c r="J24" s="250"/>
      <c r="K24" s="421">
        <f t="shared" si="1"/>
        <v>0</v>
      </c>
      <c r="L24" s="84"/>
      <c r="M24" s="419">
        <f t="shared" si="2"/>
        <v>0</v>
      </c>
      <c r="N24" s="267"/>
      <c r="O24" s="268"/>
      <c r="P24" s="423">
        <f t="shared" si="3"/>
        <v>0</v>
      </c>
      <c r="Q24" s="84"/>
      <c r="R24" s="424">
        <f t="shared" si="4"/>
        <v>0</v>
      </c>
      <c r="S24" s="416">
        <f t="shared" si="5"/>
        <v>0</v>
      </c>
      <c r="T24" s="275"/>
      <c r="U24" s="417">
        <f t="shared" si="6"/>
        <v>0</v>
      </c>
      <c r="V24" s="282"/>
      <c r="W24" s="283"/>
    </row>
    <row r="25" spans="1:23" ht="25.2" customHeight="1" x14ac:dyDescent="0.25">
      <c r="A25" s="254"/>
      <c r="B25" s="255"/>
      <c r="C25" s="256"/>
      <c r="D25" s="248"/>
      <c r="E25" s="333"/>
      <c r="F25" s="333"/>
      <c r="G25" s="84"/>
      <c r="H25" s="419">
        <f t="shared" si="0"/>
        <v>0</v>
      </c>
      <c r="I25" s="249"/>
      <c r="J25" s="250"/>
      <c r="K25" s="421">
        <f t="shared" si="1"/>
        <v>0</v>
      </c>
      <c r="L25" s="84"/>
      <c r="M25" s="419">
        <f t="shared" si="2"/>
        <v>0</v>
      </c>
      <c r="N25" s="269"/>
      <c r="O25" s="270"/>
      <c r="P25" s="423">
        <f t="shared" si="3"/>
        <v>0</v>
      </c>
      <c r="Q25" s="84"/>
      <c r="R25" s="424">
        <f t="shared" si="4"/>
        <v>0</v>
      </c>
      <c r="S25" s="416">
        <f t="shared" si="5"/>
        <v>0</v>
      </c>
      <c r="T25" s="275"/>
      <c r="U25" s="417">
        <f t="shared" si="6"/>
        <v>0</v>
      </c>
      <c r="V25" s="282"/>
      <c r="W25" s="283"/>
    </row>
    <row r="26" spans="1:23" ht="25.2" customHeight="1" x14ac:dyDescent="0.25">
      <c r="A26" s="247"/>
      <c r="B26" s="242"/>
      <c r="C26" s="243"/>
      <c r="D26" s="248"/>
      <c r="E26" s="333"/>
      <c r="F26" s="333"/>
      <c r="G26" s="84"/>
      <c r="H26" s="419">
        <f t="shared" si="0"/>
        <v>0</v>
      </c>
      <c r="I26" s="249"/>
      <c r="J26" s="250"/>
      <c r="K26" s="421">
        <f t="shared" si="1"/>
        <v>0</v>
      </c>
      <c r="L26" s="84"/>
      <c r="M26" s="419">
        <f t="shared" si="2"/>
        <v>0</v>
      </c>
      <c r="N26" s="267"/>
      <c r="O26" s="268"/>
      <c r="P26" s="423">
        <f t="shared" si="3"/>
        <v>0</v>
      </c>
      <c r="Q26" s="84"/>
      <c r="R26" s="424">
        <f t="shared" si="4"/>
        <v>0</v>
      </c>
      <c r="S26" s="416">
        <f t="shared" si="5"/>
        <v>0</v>
      </c>
      <c r="T26" s="274"/>
      <c r="U26" s="417">
        <f t="shared" si="6"/>
        <v>0</v>
      </c>
      <c r="V26" s="280"/>
      <c r="W26" s="284"/>
    </row>
    <row r="27" spans="1:23" ht="25.2" customHeight="1" x14ac:dyDescent="0.25">
      <c r="A27" s="254"/>
      <c r="B27" s="255"/>
      <c r="C27" s="256"/>
      <c r="D27" s="248"/>
      <c r="E27" s="333"/>
      <c r="F27" s="333"/>
      <c r="G27" s="84"/>
      <c r="H27" s="419">
        <f t="shared" si="0"/>
        <v>0</v>
      </c>
      <c r="I27" s="249"/>
      <c r="J27" s="250"/>
      <c r="K27" s="421">
        <f t="shared" si="1"/>
        <v>0</v>
      </c>
      <c r="L27" s="84"/>
      <c r="M27" s="419">
        <f t="shared" si="2"/>
        <v>0</v>
      </c>
      <c r="N27" s="269"/>
      <c r="O27" s="270"/>
      <c r="P27" s="423">
        <f t="shared" si="3"/>
        <v>0</v>
      </c>
      <c r="Q27" s="84"/>
      <c r="R27" s="424">
        <f t="shared" si="4"/>
        <v>0</v>
      </c>
      <c r="S27" s="416">
        <f t="shared" si="5"/>
        <v>0</v>
      </c>
      <c r="T27" s="276"/>
      <c r="U27" s="417">
        <f t="shared" si="6"/>
        <v>0</v>
      </c>
      <c r="V27" s="285"/>
      <c r="W27" s="286"/>
    </row>
    <row r="28" spans="1:23" ht="25.2" customHeight="1" x14ac:dyDescent="0.25">
      <c r="A28" s="247"/>
      <c r="B28" s="242"/>
      <c r="C28" s="243"/>
      <c r="D28" s="248"/>
      <c r="E28" s="333"/>
      <c r="F28" s="333"/>
      <c r="G28" s="84"/>
      <c r="H28" s="419">
        <f t="shared" si="0"/>
        <v>0</v>
      </c>
      <c r="I28" s="249"/>
      <c r="J28" s="250"/>
      <c r="K28" s="421">
        <f t="shared" si="1"/>
        <v>0</v>
      </c>
      <c r="L28" s="84"/>
      <c r="M28" s="419">
        <f t="shared" si="2"/>
        <v>0</v>
      </c>
      <c r="N28" s="267"/>
      <c r="O28" s="268"/>
      <c r="P28" s="423">
        <f t="shared" si="3"/>
        <v>0</v>
      </c>
      <c r="Q28" s="84"/>
      <c r="R28" s="424">
        <f t="shared" si="4"/>
        <v>0</v>
      </c>
      <c r="S28" s="416">
        <f t="shared" si="5"/>
        <v>0</v>
      </c>
      <c r="T28" s="277"/>
      <c r="U28" s="417">
        <f t="shared" si="6"/>
        <v>0</v>
      </c>
      <c r="V28" s="287"/>
      <c r="W28" s="288"/>
    </row>
    <row r="29" spans="1:23" ht="25.2" customHeight="1" x14ac:dyDescent="0.25">
      <c r="A29" s="254"/>
      <c r="B29" s="255"/>
      <c r="C29" s="256"/>
      <c r="D29" s="248"/>
      <c r="E29" s="333"/>
      <c r="F29" s="333"/>
      <c r="G29" s="84"/>
      <c r="H29" s="419">
        <f t="shared" si="0"/>
        <v>0</v>
      </c>
      <c r="I29" s="249"/>
      <c r="J29" s="250"/>
      <c r="K29" s="421">
        <f t="shared" si="1"/>
        <v>0</v>
      </c>
      <c r="L29" s="84"/>
      <c r="M29" s="419">
        <f t="shared" si="2"/>
        <v>0</v>
      </c>
      <c r="N29" s="269"/>
      <c r="O29" s="270"/>
      <c r="P29" s="423">
        <f t="shared" si="3"/>
        <v>0</v>
      </c>
      <c r="Q29" s="84"/>
      <c r="R29" s="424">
        <f t="shared" si="4"/>
        <v>0</v>
      </c>
      <c r="S29" s="416">
        <f t="shared" si="5"/>
        <v>0</v>
      </c>
      <c r="T29" s="278"/>
      <c r="U29" s="417">
        <f t="shared" si="6"/>
        <v>0</v>
      </c>
      <c r="V29" s="289"/>
      <c r="W29" s="290"/>
    </row>
    <row r="30" spans="1:23" ht="25.2" customHeight="1" x14ac:dyDescent="0.25">
      <c r="A30" s="247"/>
      <c r="B30" s="242"/>
      <c r="C30" s="243"/>
      <c r="D30" s="248"/>
      <c r="E30" s="333"/>
      <c r="F30" s="333"/>
      <c r="G30" s="84"/>
      <c r="H30" s="419">
        <f t="shared" si="0"/>
        <v>0</v>
      </c>
      <c r="I30" s="249"/>
      <c r="J30" s="250"/>
      <c r="K30" s="421">
        <f t="shared" si="1"/>
        <v>0</v>
      </c>
      <c r="L30" s="84"/>
      <c r="M30" s="419">
        <f t="shared" si="2"/>
        <v>0</v>
      </c>
      <c r="N30" s="267"/>
      <c r="O30" s="268"/>
      <c r="P30" s="423">
        <f t="shared" si="3"/>
        <v>0</v>
      </c>
      <c r="Q30" s="84"/>
      <c r="R30" s="424">
        <f t="shared" si="4"/>
        <v>0</v>
      </c>
      <c r="S30" s="416">
        <f t="shared" si="5"/>
        <v>0</v>
      </c>
      <c r="T30" s="278"/>
      <c r="U30" s="417">
        <f t="shared" si="6"/>
        <v>0</v>
      </c>
      <c r="V30" s="289"/>
      <c r="W30" s="290"/>
    </row>
    <row r="31" spans="1:23" ht="25.2" customHeight="1" x14ac:dyDescent="0.25">
      <c r="A31" s="241"/>
      <c r="B31" s="242"/>
      <c r="C31" s="243"/>
      <c r="D31" s="248"/>
      <c r="E31" s="333"/>
      <c r="F31" s="333"/>
      <c r="G31" s="84"/>
      <c r="H31" s="419">
        <f t="shared" si="0"/>
        <v>0</v>
      </c>
      <c r="I31" s="249"/>
      <c r="J31" s="250"/>
      <c r="K31" s="421">
        <f t="shared" si="1"/>
        <v>0</v>
      </c>
      <c r="L31" s="84"/>
      <c r="M31" s="419">
        <f t="shared" si="2"/>
        <v>0</v>
      </c>
      <c r="N31" s="267"/>
      <c r="O31" s="268"/>
      <c r="P31" s="423">
        <f t="shared" si="3"/>
        <v>0</v>
      </c>
      <c r="Q31" s="84"/>
      <c r="R31" s="424">
        <f t="shared" si="4"/>
        <v>0</v>
      </c>
      <c r="S31" s="416">
        <f t="shared" si="5"/>
        <v>0</v>
      </c>
      <c r="T31" s="278"/>
      <c r="U31" s="417">
        <f t="shared" si="6"/>
        <v>0</v>
      </c>
      <c r="V31" s="289"/>
      <c r="W31" s="290"/>
    </row>
    <row r="32" spans="1:23" ht="25.2" customHeight="1" x14ac:dyDescent="0.25">
      <c r="A32" s="247"/>
      <c r="B32" s="242"/>
      <c r="C32" s="243"/>
      <c r="D32" s="248"/>
      <c r="E32" s="333"/>
      <c r="F32" s="333"/>
      <c r="G32" s="84"/>
      <c r="H32" s="419">
        <f t="shared" si="0"/>
        <v>0</v>
      </c>
      <c r="I32" s="249"/>
      <c r="J32" s="250"/>
      <c r="K32" s="421">
        <f t="shared" si="1"/>
        <v>0</v>
      </c>
      <c r="L32" s="84"/>
      <c r="M32" s="419">
        <f t="shared" si="2"/>
        <v>0</v>
      </c>
      <c r="N32" s="267"/>
      <c r="O32" s="268"/>
      <c r="P32" s="423">
        <f t="shared" si="3"/>
        <v>0</v>
      </c>
      <c r="Q32" s="84"/>
      <c r="R32" s="424">
        <f t="shared" si="4"/>
        <v>0</v>
      </c>
      <c r="S32" s="416">
        <f t="shared" si="5"/>
        <v>0</v>
      </c>
      <c r="T32" s="278"/>
      <c r="U32" s="417">
        <f t="shared" si="6"/>
        <v>0</v>
      </c>
      <c r="V32" s="289"/>
      <c r="W32" s="290"/>
    </row>
    <row r="33" spans="1:23" ht="25.2" customHeight="1" thickBot="1" x14ac:dyDescent="0.3">
      <c r="A33" s="257"/>
      <c r="B33" s="258"/>
      <c r="C33" s="259"/>
      <c r="D33" s="260"/>
      <c r="E33" s="334"/>
      <c r="F33" s="334"/>
      <c r="G33" s="85"/>
      <c r="H33" s="419">
        <f t="shared" si="0"/>
        <v>0</v>
      </c>
      <c r="I33" s="261"/>
      <c r="J33" s="262"/>
      <c r="K33" s="421">
        <f t="shared" si="1"/>
        <v>0</v>
      </c>
      <c r="L33" s="85"/>
      <c r="M33" s="419">
        <f t="shared" si="2"/>
        <v>0</v>
      </c>
      <c r="N33" s="271"/>
      <c r="O33" s="272"/>
      <c r="P33" s="423">
        <f t="shared" si="3"/>
        <v>0</v>
      </c>
      <c r="Q33" s="85"/>
      <c r="R33" s="424">
        <f t="shared" si="4"/>
        <v>0</v>
      </c>
      <c r="S33" s="416">
        <f t="shared" si="5"/>
        <v>0</v>
      </c>
      <c r="T33" s="279"/>
      <c r="U33" s="417">
        <f t="shared" si="6"/>
        <v>0</v>
      </c>
      <c r="V33" s="291"/>
      <c r="W33" s="292"/>
    </row>
    <row r="34" spans="1:23" ht="25.2" customHeight="1" thickBot="1" x14ac:dyDescent="0.3">
      <c r="A34" s="196"/>
      <c r="B34" s="197"/>
      <c r="C34" s="197"/>
      <c r="D34" s="197"/>
      <c r="E34" s="418">
        <f>SUM(E19:E33)</f>
        <v>0</v>
      </c>
      <c r="F34" s="198"/>
      <c r="G34" s="199"/>
      <c r="H34" s="420">
        <f>SUM(H19:H33)</f>
        <v>0</v>
      </c>
      <c r="I34" s="197"/>
      <c r="J34" s="200"/>
      <c r="K34" s="418">
        <f>SUM(K19:K33)</f>
        <v>0</v>
      </c>
      <c r="L34" s="201"/>
      <c r="M34" s="422">
        <f>SUM(M19:M33)</f>
        <v>0</v>
      </c>
      <c r="N34" s="591"/>
      <c r="O34" s="592"/>
      <c r="P34" s="418">
        <f>SUM(P19:P33)</f>
        <v>0</v>
      </c>
      <c r="Q34" s="201"/>
      <c r="R34" s="422">
        <f t="shared" ref="R34:W34" si="7">SUM(R19:R33)</f>
        <v>0</v>
      </c>
      <c r="S34" s="593">
        <f t="shared" si="7"/>
        <v>0</v>
      </c>
      <c r="T34" s="528">
        <f t="shared" si="7"/>
        <v>0</v>
      </c>
      <c r="U34" s="528">
        <f t="shared" si="7"/>
        <v>0</v>
      </c>
      <c r="V34" s="531">
        <f t="shared" si="7"/>
        <v>0</v>
      </c>
      <c r="W34" s="501">
        <f t="shared" si="7"/>
        <v>0</v>
      </c>
    </row>
    <row r="35" spans="1:23" ht="25.2" customHeight="1" thickBot="1" x14ac:dyDescent="0.3">
      <c r="A35" s="585" t="s">
        <v>96</v>
      </c>
      <c r="B35" s="586"/>
      <c r="C35" s="586"/>
      <c r="D35" s="586"/>
      <c r="E35" s="586"/>
      <c r="F35" s="586"/>
      <c r="G35" s="586"/>
      <c r="H35" s="586"/>
      <c r="I35" s="586"/>
      <c r="J35" s="586"/>
      <c r="K35" s="586"/>
      <c r="L35" s="586"/>
      <c r="M35" s="586"/>
      <c r="N35" s="586"/>
      <c r="O35" s="586"/>
      <c r="P35" s="586"/>
      <c r="Q35" s="586"/>
      <c r="R35" s="587"/>
      <c r="S35" s="593"/>
      <c r="T35" s="528"/>
      <c r="U35" s="528"/>
      <c r="V35" s="531"/>
      <c r="W35" s="502"/>
    </row>
    <row r="36" spans="1:23" ht="25.2" customHeight="1" thickBot="1" x14ac:dyDescent="0.3">
      <c r="A36" s="588"/>
      <c r="B36" s="589"/>
      <c r="C36" s="589"/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90"/>
      <c r="S36" s="87" t="s">
        <v>97</v>
      </c>
      <c r="T36" s="88" t="s">
        <v>58</v>
      </c>
      <c r="U36" s="88" t="s">
        <v>58</v>
      </c>
      <c r="V36" s="89" t="s">
        <v>58</v>
      </c>
      <c r="W36" s="90" t="s">
        <v>58</v>
      </c>
    </row>
    <row r="37" spans="1:23" ht="25.2" customHeight="1" thickBot="1" x14ac:dyDescent="0.35">
      <c r="A37" s="91"/>
      <c r="B37" s="91"/>
      <c r="C37" s="22"/>
      <c r="D37" s="22"/>
      <c r="E37" s="22"/>
      <c r="F37" s="22"/>
      <c r="G37" s="22"/>
      <c r="H37" s="22"/>
      <c r="I37" s="22"/>
      <c r="J37" s="22"/>
      <c r="K37" s="22"/>
      <c r="L37" s="91"/>
      <c r="M37" s="22"/>
      <c r="N37" s="22"/>
      <c r="O37" s="22"/>
      <c r="P37" s="22"/>
      <c r="Q37" s="22"/>
      <c r="R37" s="91"/>
      <c r="S37" s="26"/>
      <c r="T37" s="26"/>
      <c r="U37" s="509">
        <f>U34+V34</f>
        <v>0</v>
      </c>
      <c r="V37" s="510"/>
      <c r="W37" s="414">
        <f>W34</f>
        <v>0</v>
      </c>
    </row>
    <row r="38" spans="1:23" ht="19.95" customHeight="1" thickBot="1" x14ac:dyDescent="0.3">
      <c r="A38" s="36"/>
      <c r="B38" s="36"/>
      <c r="C38" s="35"/>
      <c r="D38" s="35"/>
      <c r="E38" s="35"/>
      <c r="F38" s="35"/>
      <c r="G38" s="35"/>
      <c r="H38" s="35"/>
      <c r="I38" s="36"/>
      <c r="J38" s="36"/>
      <c r="K38" s="36"/>
      <c r="L38" s="36"/>
      <c r="M38" s="36"/>
      <c r="N38" s="36"/>
      <c r="O38" s="36"/>
      <c r="P38" s="36"/>
      <c r="Q38" s="36"/>
      <c r="R38" s="36"/>
      <c r="U38" s="511" t="s">
        <v>76</v>
      </c>
      <c r="V38" s="512"/>
      <c r="W38" s="92" t="s">
        <v>77</v>
      </c>
    </row>
    <row r="39" spans="1:23" ht="5.4" customHeight="1" x14ac:dyDescent="0.25"/>
  </sheetData>
  <sheetProtection sheet="1" objects="1" scenarios="1"/>
  <mergeCells count="21">
    <mergeCell ref="W34:W35"/>
    <mergeCell ref="A35:R35"/>
    <mergeCell ref="A36:R36"/>
    <mergeCell ref="U37:V37"/>
    <mergeCell ref="U38:V38"/>
    <mergeCell ref="N34:O34"/>
    <mergeCell ref="S34:S35"/>
    <mergeCell ref="T34:T35"/>
    <mergeCell ref="U34:U35"/>
    <mergeCell ref="V34:V35"/>
    <mergeCell ref="E12:H12"/>
    <mergeCell ref="I12:M12"/>
    <mergeCell ref="N12:R12"/>
    <mergeCell ref="S12:V12"/>
    <mergeCell ref="U13:U17"/>
    <mergeCell ref="E10:H10"/>
    <mergeCell ref="I10:M10"/>
    <mergeCell ref="N10:R10"/>
    <mergeCell ref="S10:V10"/>
    <mergeCell ref="E11:H11"/>
    <mergeCell ref="M11:N11"/>
  </mergeCells>
  <conditionalFormatting sqref="U19">
    <cfRule type="cellIs" dxfId="27" priority="19" operator="greaterThan">
      <formula>$W$19-$V$19</formula>
    </cfRule>
  </conditionalFormatting>
  <conditionalFormatting sqref="U20">
    <cfRule type="cellIs" dxfId="26" priority="18" operator="greaterThan">
      <formula>$W$20-$V$20</formula>
    </cfRule>
  </conditionalFormatting>
  <conditionalFormatting sqref="U21">
    <cfRule type="cellIs" dxfId="25" priority="17" operator="greaterThan">
      <formula>$W$21-$V$21</formula>
    </cfRule>
  </conditionalFormatting>
  <conditionalFormatting sqref="U22">
    <cfRule type="cellIs" dxfId="24" priority="16" operator="greaterThan">
      <formula>$W$22-$V$22</formula>
    </cfRule>
  </conditionalFormatting>
  <conditionalFormatting sqref="U23">
    <cfRule type="cellIs" dxfId="23" priority="15" operator="greaterThan">
      <formula>$W$23-$V$23</formula>
    </cfRule>
  </conditionalFormatting>
  <conditionalFormatting sqref="U24">
    <cfRule type="cellIs" dxfId="22" priority="14" operator="greaterThan">
      <formula>$W$24-$V$24</formula>
    </cfRule>
  </conditionalFormatting>
  <conditionalFormatting sqref="U25">
    <cfRule type="cellIs" dxfId="21" priority="13" operator="greaterThan">
      <formula>$W$25-$V$25</formula>
    </cfRule>
  </conditionalFormatting>
  <conditionalFormatting sqref="U26">
    <cfRule type="cellIs" dxfId="20" priority="10" operator="greaterThan">
      <formula>$W$26-$V$26</formula>
    </cfRule>
  </conditionalFormatting>
  <conditionalFormatting sqref="U27">
    <cfRule type="cellIs" dxfId="19" priority="11" operator="greaterThan">
      <formula>$W$27-$V$27</formula>
    </cfRule>
  </conditionalFormatting>
  <conditionalFormatting sqref="U28">
    <cfRule type="cellIs" dxfId="18" priority="9" operator="greaterThan">
      <formula>$W$28-$V$28</formula>
    </cfRule>
  </conditionalFormatting>
  <conditionalFormatting sqref="U29">
    <cfRule type="cellIs" dxfId="17" priority="8" operator="greaterThan">
      <formula>$W$29-$V$29</formula>
    </cfRule>
  </conditionalFormatting>
  <conditionalFormatting sqref="U30">
    <cfRule type="cellIs" dxfId="16" priority="7" operator="greaterThan">
      <formula>$W$30-$V$30</formula>
    </cfRule>
  </conditionalFormatting>
  <conditionalFormatting sqref="U31">
    <cfRule type="cellIs" dxfId="15" priority="6" operator="greaterThan">
      <formula>$W$31-$V$31</formula>
    </cfRule>
  </conditionalFormatting>
  <conditionalFormatting sqref="U32">
    <cfRule type="cellIs" dxfId="14" priority="2" operator="greaterThan">
      <formula>$W$32-$V$32</formula>
    </cfRule>
    <cfRule type="cellIs" priority="3" operator="greaterThan">
      <formula>$W$32-$V$32</formula>
    </cfRule>
  </conditionalFormatting>
  <conditionalFormatting sqref="U33">
    <cfRule type="cellIs" dxfId="13" priority="1" operator="greaterThan">
      <formula>$W$33-$V$33</formula>
    </cfRule>
    <cfRule type="cellIs" priority="4" operator="greaterThan">
      <formula>$W$33-$V$33</formula>
    </cfRule>
  </conditionalFormatting>
  <pageMargins left="0.59055118110236227" right="0.47244094488188981" top="0.78740157480314965" bottom="0.78740157480314965" header="0.31496062992125984" footer="0.31496062992125984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893CA-7443-440F-98AF-C5332936CBE6}">
  <dimension ref="A1:R37"/>
  <sheetViews>
    <sheetView workbookViewId="0">
      <selection activeCell="B18" sqref="B18"/>
    </sheetView>
  </sheetViews>
  <sheetFormatPr baseColWidth="10" defaultColWidth="0" defaultRowHeight="13.2" zeroHeight="1" x14ac:dyDescent="0.25"/>
  <cols>
    <col min="1" max="1" width="6.5546875" customWidth="1"/>
    <col min="2" max="2" width="21.33203125" customWidth="1"/>
    <col min="3" max="3" width="18.88671875" customWidth="1"/>
    <col min="4" max="4" width="9" customWidth="1"/>
    <col min="5" max="5" width="9.109375" customWidth="1"/>
    <col min="6" max="6" width="9" customWidth="1"/>
    <col min="7" max="7" width="10.5546875" customWidth="1"/>
    <col min="8" max="8" width="13.88671875" customWidth="1"/>
    <col min="9" max="9" width="13.109375" customWidth="1"/>
    <col min="10" max="10" width="13.44140625" customWidth="1"/>
    <col min="11" max="12" width="17.6640625" customWidth="1"/>
    <col min="13" max="13" width="2.88671875" customWidth="1"/>
    <col min="14" max="14" width="10.5546875" hidden="1" customWidth="1"/>
    <col min="15" max="15" width="13.88671875" hidden="1" customWidth="1"/>
    <col min="16" max="16" width="8.88671875" hidden="1" customWidth="1"/>
    <col min="17" max="17" width="9.88671875" hidden="1" customWidth="1"/>
    <col min="18" max="18" width="12.6640625" hidden="1" customWidth="1"/>
    <col min="19" max="16384" width="11.5546875" hidden="1"/>
  </cols>
  <sheetData>
    <row r="1" spans="1:18" x14ac:dyDescent="0.25"/>
    <row r="2" spans="1:18" x14ac:dyDescent="0.25"/>
    <row r="3" spans="1:18" ht="15.6" x14ac:dyDescent="0.3">
      <c r="A3" s="24"/>
    </row>
    <row r="4" spans="1:18" ht="15.6" x14ac:dyDescent="0.3">
      <c r="A4" s="24"/>
    </row>
    <row r="5" spans="1:18" ht="13.8" thickBot="1" x14ac:dyDescent="0.3"/>
    <row r="6" spans="1:18" ht="15" customHeight="1" x14ac:dyDescent="0.25">
      <c r="A6" s="493" t="s">
        <v>98</v>
      </c>
      <c r="B6" s="494"/>
      <c r="C6" s="494"/>
      <c r="D6" s="494"/>
      <c r="E6" s="494"/>
      <c r="F6" s="494"/>
      <c r="G6" s="494"/>
      <c r="H6" s="494"/>
      <c r="I6" s="27"/>
      <c r="J6" s="27"/>
      <c r="K6" s="27"/>
      <c r="L6" s="28"/>
      <c r="M6" s="202"/>
      <c r="N6" s="202"/>
      <c r="O6" s="202"/>
      <c r="P6" s="202"/>
      <c r="Q6" s="202"/>
      <c r="R6" s="202"/>
    </row>
    <row r="7" spans="1:18" ht="15.75" customHeight="1" thickBot="1" x14ac:dyDescent="0.3">
      <c r="A7" s="594" t="s">
        <v>79</v>
      </c>
      <c r="B7" s="595"/>
      <c r="C7" s="534" t="str">
        <f>IF(VN!B14="","",VN!B14)</f>
        <v/>
      </c>
      <c r="D7" s="534"/>
      <c r="E7" s="534"/>
      <c r="F7" s="534"/>
      <c r="G7" s="30"/>
      <c r="H7" s="32"/>
      <c r="I7" s="32"/>
      <c r="J7" s="32"/>
      <c r="K7" s="32"/>
      <c r="L7" s="34"/>
      <c r="M7" s="202"/>
      <c r="N7" s="202"/>
      <c r="O7" s="202"/>
      <c r="P7" s="202"/>
      <c r="Q7" s="202"/>
      <c r="R7" s="202"/>
    </row>
    <row r="8" spans="1:18" ht="16.5" customHeight="1" thickTop="1" thickBot="1" x14ac:dyDescent="0.3">
      <c r="A8" s="119" t="s">
        <v>34</v>
      </c>
      <c r="B8" s="400">
        <f ca="1">+VN!C9</f>
        <v>2025</v>
      </c>
      <c r="C8" s="185"/>
      <c r="D8" s="203"/>
      <c r="E8" s="203"/>
      <c r="F8" s="203"/>
      <c r="G8" s="203"/>
      <c r="H8" s="203"/>
      <c r="I8" s="203"/>
      <c r="J8" s="203"/>
      <c r="K8" s="203"/>
      <c r="L8" s="204"/>
      <c r="M8" s="202"/>
      <c r="N8" s="202"/>
      <c r="O8" s="202"/>
      <c r="P8" s="202"/>
      <c r="Q8" s="202"/>
      <c r="R8" s="202"/>
    </row>
    <row r="9" spans="1:18" ht="12.75" customHeight="1" x14ac:dyDescent="0.25">
      <c r="A9" s="230">
        <v>1</v>
      </c>
      <c r="B9" s="161">
        <v>2</v>
      </c>
      <c r="C9" s="231">
        <v>3</v>
      </c>
      <c r="D9" s="596">
        <v>4</v>
      </c>
      <c r="E9" s="597"/>
      <c r="F9" s="597"/>
      <c r="G9" s="598"/>
      <c r="H9" s="537">
        <v>5</v>
      </c>
      <c r="I9" s="538"/>
      <c r="J9" s="538"/>
      <c r="K9" s="539"/>
      <c r="L9" s="123">
        <v>6</v>
      </c>
    </row>
    <row r="10" spans="1:18" ht="12.75" customHeight="1" x14ac:dyDescent="0.25">
      <c r="A10" s="232"/>
      <c r="B10" s="162"/>
      <c r="C10" s="233"/>
      <c r="D10" s="205"/>
      <c r="E10" s="206"/>
      <c r="F10" s="206"/>
      <c r="G10" s="207"/>
      <c r="H10" s="208"/>
      <c r="I10" s="209"/>
      <c r="J10" s="209"/>
      <c r="K10" s="210"/>
      <c r="L10" s="131"/>
    </row>
    <row r="11" spans="1:18" ht="12.75" customHeight="1" x14ac:dyDescent="0.25">
      <c r="A11" s="232" t="s">
        <v>36</v>
      </c>
      <c r="B11" s="162" t="s">
        <v>80</v>
      </c>
      <c r="C11" s="233" t="s">
        <v>39</v>
      </c>
      <c r="D11" s="211"/>
      <c r="E11" s="212"/>
      <c r="F11" s="212"/>
      <c r="G11" s="213"/>
      <c r="H11" s="542" t="s">
        <v>42</v>
      </c>
      <c r="I11" s="543"/>
      <c r="J11" s="543"/>
      <c r="K11" s="544"/>
      <c r="L11" s="126" t="s">
        <v>43</v>
      </c>
    </row>
    <row r="12" spans="1:18" ht="12.75" customHeight="1" x14ac:dyDescent="0.25">
      <c r="A12" s="232" t="s">
        <v>44</v>
      </c>
      <c r="B12" s="162"/>
      <c r="C12" s="233" t="s">
        <v>46</v>
      </c>
      <c r="D12" s="214" t="s">
        <v>54</v>
      </c>
      <c r="E12" s="215" t="s">
        <v>55</v>
      </c>
      <c r="F12" s="216" t="s">
        <v>99</v>
      </c>
      <c r="G12" s="209" t="s">
        <v>105</v>
      </c>
      <c r="H12" s="128" t="s">
        <v>66</v>
      </c>
      <c r="I12" s="129" t="s">
        <v>50</v>
      </c>
      <c r="J12" s="549" t="s">
        <v>82</v>
      </c>
      <c r="K12" s="130" t="s">
        <v>52</v>
      </c>
      <c r="L12" s="131" t="s">
        <v>53</v>
      </c>
    </row>
    <row r="13" spans="1:18" ht="12.75" customHeight="1" x14ac:dyDescent="0.25">
      <c r="A13" s="232"/>
      <c r="B13" s="162"/>
      <c r="C13" s="233"/>
      <c r="D13" s="217" t="s">
        <v>100</v>
      </c>
      <c r="E13" s="218" t="s">
        <v>61</v>
      </c>
      <c r="F13" s="219" t="s">
        <v>63</v>
      </c>
      <c r="G13" s="209" t="s">
        <v>57</v>
      </c>
      <c r="H13" s="133" t="s">
        <v>70</v>
      </c>
      <c r="I13" s="134" t="s">
        <v>59</v>
      </c>
      <c r="J13" s="550"/>
      <c r="K13" s="130" t="s">
        <v>60</v>
      </c>
      <c r="L13" s="135" t="s">
        <v>61</v>
      </c>
    </row>
    <row r="14" spans="1:18" ht="12.75" customHeight="1" x14ac:dyDescent="0.25">
      <c r="A14" s="232"/>
      <c r="B14" s="162"/>
      <c r="C14" s="233"/>
      <c r="D14" s="217" t="s">
        <v>101</v>
      </c>
      <c r="E14" s="218" t="s">
        <v>56</v>
      </c>
      <c r="F14" s="219"/>
      <c r="G14" s="209" t="s">
        <v>64</v>
      </c>
      <c r="H14" s="128"/>
      <c r="I14" s="134" t="s">
        <v>67</v>
      </c>
      <c r="J14" s="550"/>
      <c r="K14" s="130" t="s">
        <v>42</v>
      </c>
      <c r="L14" s="135" t="s">
        <v>68</v>
      </c>
    </row>
    <row r="15" spans="1:18" ht="12.75" customHeight="1" x14ac:dyDescent="0.25">
      <c r="A15" s="232"/>
      <c r="B15" s="234"/>
      <c r="C15" s="233"/>
      <c r="D15" s="217" t="s">
        <v>72</v>
      </c>
      <c r="E15" s="218"/>
      <c r="F15" s="220"/>
      <c r="G15" s="209" t="s">
        <v>70</v>
      </c>
      <c r="H15" s="136"/>
      <c r="I15" s="134" t="s">
        <v>71</v>
      </c>
      <c r="J15" s="550"/>
      <c r="K15" s="130"/>
      <c r="L15" s="135"/>
    </row>
    <row r="16" spans="1:18" ht="13.5" customHeight="1" thickBot="1" x14ac:dyDescent="0.3">
      <c r="A16" s="232"/>
      <c r="B16" s="235"/>
      <c r="C16" s="163"/>
      <c r="D16" s="217"/>
      <c r="E16" s="218"/>
      <c r="F16" s="220"/>
      <c r="G16" s="209" t="s">
        <v>73</v>
      </c>
      <c r="H16" s="136" t="s">
        <v>73</v>
      </c>
      <c r="I16" s="134" t="s">
        <v>73</v>
      </c>
      <c r="J16" s="551"/>
      <c r="K16" s="130" t="s">
        <v>73</v>
      </c>
      <c r="L16" s="135" t="s">
        <v>73</v>
      </c>
    </row>
    <row r="17" spans="1:18" ht="16.5" customHeight="1" thickBot="1" x14ac:dyDescent="0.3">
      <c r="A17" s="599" t="s">
        <v>102</v>
      </c>
      <c r="B17" s="600"/>
      <c r="C17" s="601"/>
      <c r="D17" s="221"/>
      <c r="E17" s="222"/>
      <c r="F17" s="222"/>
      <c r="G17" s="223"/>
      <c r="H17" s="140"/>
      <c r="I17" s="224"/>
      <c r="J17" s="224"/>
      <c r="K17" s="143"/>
      <c r="L17" s="143"/>
    </row>
    <row r="18" spans="1:18" ht="16.5" customHeight="1" x14ac:dyDescent="0.25">
      <c r="A18" s="353"/>
      <c r="B18" s="354"/>
      <c r="C18" s="355"/>
      <c r="D18" s="345"/>
      <c r="E18" s="346"/>
      <c r="F18" s="411">
        <f t="shared" ref="F18:F31" si="0">E18*D18</f>
        <v>0</v>
      </c>
      <c r="G18" s="401">
        <f>IFERROR(IF(OR($K18="",$L18=""),0,IF(F18="",0,IF((($L18-$K18-$I18)/F18)&gt;15,15,(($L18-$K18-$I18)/F18)))),0)</f>
        <v>0</v>
      </c>
      <c r="H18" s="402">
        <f>G18*F18</f>
        <v>0</v>
      </c>
      <c r="I18" s="315"/>
      <c r="J18" s="405">
        <f t="shared" ref="J18:J31" si="1">I18+H18</f>
        <v>0</v>
      </c>
      <c r="K18" s="328"/>
      <c r="L18" s="329"/>
    </row>
    <row r="19" spans="1:18" ht="16.5" customHeight="1" x14ac:dyDescent="0.25">
      <c r="A19" s="353"/>
      <c r="B19" s="354"/>
      <c r="C19" s="355"/>
      <c r="D19" s="347"/>
      <c r="E19" s="348"/>
      <c r="F19" s="412">
        <f t="shared" si="0"/>
        <v>0</v>
      </c>
      <c r="G19" s="401">
        <f t="shared" ref="G19:G31" si="2">IFERROR(IF(OR($K19="",$L19=""),0,IF(F19="",0,IF((($L19-$K19-$I19)/F19)&gt;15,15,(($L19-$K19-$I19)/F19)))),0)</f>
        <v>0</v>
      </c>
      <c r="H19" s="402">
        <f t="shared" ref="H19:H24" si="3">G19*F19</f>
        <v>0</v>
      </c>
      <c r="I19" s="316"/>
      <c r="J19" s="406">
        <f t="shared" si="1"/>
        <v>0</v>
      </c>
      <c r="K19" s="331"/>
      <c r="L19" s="330"/>
    </row>
    <row r="20" spans="1:18" ht="16.5" customHeight="1" x14ac:dyDescent="0.25">
      <c r="A20" s="356"/>
      <c r="B20" s="357"/>
      <c r="C20" s="358"/>
      <c r="D20" s="349"/>
      <c r="E20" s="350"/>
      <c r="F20" s="412">
        <f t="shared" si="0"/>
        <v>0</v>
      </c>
      <c r="G20" s="401">
        <f t="shared" si="2"/>
        <v>0</v>
      </c>
      <c r="H20" s="402">
        <f t="shared" si="3"/>
        <v>0</v>
      </c>
      <c r="I20" s="316"/>
      <c r="J20" s="406">
        <f t="shared" si="1"/>
        <v>0</v>
      </c>
      <c r="K20" s="331"/>
      <c r="L20" s="330"/>
    </row>
    <row r="21" spans="1:18" ht="16.5" customHeight="1" x14ac:dyDescent="0.25">
      <c r="A21" s="359"/>
      <c r="B21" s="360"/>
      <c r="C21" s="361"/>
      <c r="D21" s="347"/>
      <c r="E21" s="348"/>
      <c r="F21" s="412">
        <f t="shared" si="0"/>
        <v>0</v>
      </c>
      <c r="G21" s="401">
        <f t="shared" si="2"/>
        <v>0</v>
      </c>
      <c r="H21" s="402">
        <f t="shared" si="3"/>
        <v>0</v>
      </c>
      <c r="I21" s="316"/>
      <c r="J21" s="406">
        <f t="shared" si="1"/>
        <v>0</v>
      </c>
      <c r="K21" s="331"/>
      <c r="L21" s="330"/>
      <c r="N21" s="225"/>
      <c r="O21" s="225"/>
      <c r="P21" s="225"/>
      <c r="Q21" s="225"/>
      <c r="R21" s="225"/>
    </row>
    <row r="22" spans="1:18" ht="16.5" customHeight="1" x14ac:dyDescent="0.25">
      <c r="A22" s="359"/>
      <c r="B22" s="360"/>
      <c r="C22" s="361"/>
      <c r="D22" s="347"/>
      <c r="E22" s="348"/>
      <c r="F22" s="412">
        <f t="shared" si="0"/>
        <v>0</v>
      </c>
      <c r="G22" s="401">
        <f t="shared" si="2"/>
        <v>0</v>
      </c>
      <c r="H22" s="402">
        <f t="shared" si="3"/>
        <v>0</v>
      </c>
      <c r="I22" s="316"/>
      <c r="J22" s="406">
        <f t="shared" si="1"/>
        <v>0</v>
      </c>
      <c r="K22" s="331"/>
      <c r="L22" s="330"/>
      <c r="N22" s="225"/>
      <c r="O22" s="225"/>
      <c r="P22" s="225"/>
      <c r="Q22" s="225"/>
      <c r="R22" s="225"/>
    </row>
    <row r="23" spans="1:18" ht="16.5" customHeight="1" x14ac:dyDescent="0.25">
      <c r="A23" s="362"/>
      <c r="B23" s="360"/>
      <c r="C23" s="363"/>
      <c r="D23" s="347"/>
      <c r="E23" s="348"/>
      <c r="F23" s="412">
        <f t="shared" si="0"/>
        <v>0</v>
      </c>
      <c r="G23" s="401">
        <f t="shared" si="2"/>
        <v>0</v>
      </c>
      <c r="H23" s="402">
        <f t="shared" si="3"/>
        <v>0</v>
      </c>
      <c r="I23" s="317"/>
      <c r="J23" s="406">
        <f t="shared" si="1"/>
        <v>0</v>
      </c>
      <c r="K23" s="331"/>
      <c r="L23" s="330"/>
    </row>
    <row r="24" spans="1:18" ht="16.5" customHeight="1" x14ac:dyDescent="0.25">
      <c r="A24" s="359"/>
      <c r="B24" s="360"/>
      <c r="C24" s="361"/>
      <c r="D24" s="347"/>
      <c r="E24" s="348"/>
      <c r="F24" s="412">
        <f t="shared" si="0"/>
        <v>0</v>
      </c>
      <c r="G24" s="401">
        <f t="shared" si="2"/>
        <v>0</v>
      </c>
      <c r="H24" s="403">
        <f t="shared" si="3"/>
        <v>0</v>
      </c>
      <c r="I24" s="316"/>
      <c r="J24" s="407">
        <f t="shared" si="1"/>
        <v>0</v>
      </c>
      <c r="K24" s="338"/>
      <c r="L24" s="339"/>
    </row>
    <row r="25" spans="1:18" ht="16.5" customHeight="1" x14ac:dyDescent="0.25">
      <c r="A25" s="356"/>
      <c r="B25" s="357"/>
      <c r="C25" s="358"/>
      <c r="D25" s="345"/>
      <c r="E25" s="346"/>
      <c r="F25" s="411">
        <f t="shared" si="0"/>
        <v>0</v>
      </c>
      <c r="G25" s="401">
        <f t="shared" si="2"/>
        <v>0</v>
      </c>
      <c r="H25" s="402">
        <f>G25*F25</f>
        <v>0</v>
      </c>
      <c r="I25" s="335"/>
      <c r="J25" s="408">
        <f t="shared" si="1"/>
        <v>0</v>
      </c>
      <c r="K25" s="340"/>
      <c r="L25" s="322"/>
    </row>
    <row r="26" spans="1:18" ht="16.5" customHeight="1" x14ac:dyDescent="0.25">
      <c r="A26" s="359"/>
      <c r="B26" s="360"/>
      <c r="C26" s="361"/>
      <c r="D26" s="347"/>
      <c r="E26" s="348"/>
      <c r="F26" s="412">
        <f t="shared" si="0"/>
        <v>0</v>
      </c>
      <c r="G26" s="401">
        <f t="shared" si="2"/>
        <v>0</v>
      </c>
      <c r="H26" s="402">
        <f t="shared" ref="H26:H31" si="4">G26*F26</f>
        <v>0</v>
      </c>
      <c r="I26" s="336"/>
      <c r="J26" s="409">
        <f t="shared" si="1"/>
        <v>0</v>
      </c>
      <c r="K26" s="341"/>
      <c r="L26" s="342"/>
    </row>
    <row r="27" spans="1:18" ht="16.5" customHeight="1" x14ac:dyDescent="0.25">
      <c r="A27" s="356"/>
      <c r="B27" s="357"/>
      <c r="C27" s="358"/>
      <c r="D27" s="349"/>
      <c r="E27" s="350"/>
      <c r="F27" s="412">
        <f t="shared" si="0"/>
        <v>0</v>
      </c>
      <c r="G27" s="401">
        <f t="shared" si="2"/>
        <v>0</v>
      </c>
      <c r="H27" s="402">
        <f t="shared" si="4"/>
        <v>0</v>
      </c>
      <c r="I27" s="337"/>
      <c r="J27" s="410">
        <f t="shared" si="1"/>
        <v>0</v>
      </c>
      <c r="K27" s="343"/>
      <c r="L27" s="344"/>
    </row>
    <row r="28" spans="1:18" ht="16.5" customHeight="1" x14ac:dyDescent="0.25">
      <c r="A28" s="359"/>
      <c r="B28" s="360"/>
      <c r="C28" s="361"/>
      <c r="D28" s="347"/>
      <c r="E28" s="348"/>
      <c r="F28" s="412">
        <f t="shared" si="0"/>
        <v>0</v>
      </c>
      <c r="G28" s="401">
        <f t="shared" si="2"/>
        <v>0</v>
      </c>
      <c r="H28" s="402">
        <f t="shared" si="4"/>
        <v>0</v>
      </c>
      <c r="I28" s="337"/>
      <c r="J28" s="410">
        <f t="shared" si="1"/>
        <v>0</v>
      </c>
      <c r="K28" s="343"/>
      <c r="L28" s="344"/>
    </row>
    <row r="29" spans="1:18" ht="16.5" customHeight="1" x14ac:dyDescent="0.25">
      <c r="A29" s="362"/>
      <c r="B29" s="360"/>
      <c r="C29" s="363"/>
      <c r="D29" s="347"/>
      <c r="E29" s="348"/>
      <c r="F29" s="412">
        <f t="shared" si="0"/>
        <v>0</v>
      </c>
      <c r="G29" s="401">
        <f t="shared" si="2"/>
        <v>0</v>
      </c>
      <c r="H29" s="402">
        <f t="shared" si="4"/>
        <v>0</v>
      </c>
      <c r="I29" s="337"/>
      <c r="J29" s="410">
        <f t="shared" si="1"/>
        <v>0</v>
      </c>
      <c r="K29" s="343"/>
      <c r="L29" s="344"/>
    </row>
    <row r="30" spans="1:18" ht="16.5" customHeight="1" x14ac:dyDescent="0.25">
      <c r="A30" s="359"/>
      <c r="B30" s="360"/>
      <c r="C30" s="361"/>
      <c r="D30" s="347"/>
      <c r="E30" s="348"/>
      <c r="F30" s="412">
        <f t="shared" si="0"/>
        <v>0</v>
      </c>
      <c r="G30" s="401">
        <f t="shared" si="2"/>
        <v>0</v>
      </c>
      <c r="H30" s="402">
        <f t="shared" si="4"/>
        <v>0</v>
      </c>
      <c r="I30" s="337"/>
      <c r="J30" s="410">
        <f t="shared" si="1"/>
        <v>0</v>
      </c>
      <c r="K30" s="343"/>
      <c r="L30" s="344"/>
    </row>
    <row r="31" spans="1:18" ht="16.5" customHeight="1" thickBot="1" x14ac:dyDescent="0.3">
      <c r="A31" s="364"/>
      <c r="B31" s="312"/>
      <c r="C31" s="365"/>
      <c r="D31" s="351"/>
      <c r="E31" s="352"/>
      <c r="F31" s="413">
        <f t="shared" si="0"/>
        <v>0</v>
      </c>
      <c r="G31" s="401">
        <f t="shared" si="2"/>
        <v>0</v>
      </c>
      <c r="H31" s="404">
        <f t="shared" si="4"/>
        <v>0</v>
      </c>
      <c r="I31" s="337"/>
      <c r="J31" s="410">
        <f t="shared" si="1"/>
        <v>0</v>
      </c>
      <c r="K31" s="343"/>
      <c r="L31" s="344"/>
    </row>
    <row r="32" spans="1:18" ht="16.5" customHeight="1" x14ac:dyDescent="0.25">
      <c r="A32" s="568" t="s">
        <v>103</v>
      </c>
      <c r="B32" s="569"/>
      <c r="C32" s="569"/>
      <c r="D32" s="569"/>
      <c r="E32" s="602"/>
      <c r="F32" s="605">
        <f>SUM(F18:F31)</f>
        <v>0</v>
      </c>
      <c r="G32" s="607"/>
      <c r="H32" s="574">
        <f>SUM(H18:H31)</f>
        <v>0</v>
      </c>
      <c r="I32" s="576">
        <f>SUM(I18:I31)</f>
        <v>0</v>
      </c>
      <c r="J32" s="576">
        <f>SUM(J18:J31)</f>
        <v>0</v>
      </c>
      <c r="K32" s="577">
        <f>SUM(K18:K31)</f>
        <v>0</v>
      </c>
      <c r="L32" s="501">
        <f>SUM(L18:L31)</f>
        <v>0</v>
      </c>
    </row>
    <row r="33" spans="1:12" ht="15.75" customHeight="1" x14ac:dyDescent="0.25">
      <c r="A33" s="570"/>
      <c r="B33" s="571"/>
      <c r="C33" s="571"/>
      <c r="D33" s="571"/>
      <c r="E33" s="603"/>
      <c r="F33" s="606"/>
      <c r="G33" s="608"/>
      <c r="H33" s="575"/>
      <c r="I33" s="528"/>
      <c r="J33" s="528"/>
      <c r="K33" s="531"/>
      <c r="L33" s="502"/>
    </row>
    <row r="34" spans="1:12" ht="21.75" customHeight="1" thickBot="1" x14ac:dyDescent="0.3">
      <c r="A34" s="572"/>
      <c r="B34" s="573"/>
      <c r="C34" s="573"/>
      <c r="D34" s="573"/>
      <c r="E34" s="604"/>
      <c r="F34" s="226" t="s">
        <v>58</v>
      </c>
      <c r="G34" s="227"/>
      <c r="H34" s="149" t="s">
        <v>104</v>
      </c>
      <c r="I34" s="150" t="s">
        <v>58</v>
      </c>
      <c r="J34" s="150" t="s">
        <v>58</v>
      </c>
      <c r="K34" s="151" t="s">
        <v>58</v>
      </c>
      <c r="L34" s="152" t="s">
        <v>58</v>
      </c>
    </row>
    <row r="35" spans="1:12" ht="30" customHeight="1" thickBot="1" x14ac:dyDescent="0.3">
      <c r="A35" s="609"/>
      <c r="B35" s="610"/>
      <c r="C35" s="610"/>
      <c r="D35" s="610"/>
      <c r="E35" s="610"/>
      <c r="F35" s="611"/>
      <c r="G35" s="611"/>
      <c r="H35" s="611"/>
      <c r="I35" s="612"/>
      <c r="J35" s="509">
        <f>H32+I32+K32</f>
        <v>0</v>
      </c>
      <c r="K35" s="510"/>
      <c r="L35" s="414">
        <f>L32</f>
        <v>0</v>
      </c>
    </row>
    <row r="36" spans="1:12" ht="16.2" customHeight="1" thickBot="1" x14ac:dyDescent="0.3">
      <c r="C36" s="228"/>
      <c r="D36" s="228"/>
      <c r="E36" s="228"/>
      <c r="F36" s="228"/>
      <c r="G36" s="229"/>
      <c r="J36" s="511" t="s">
        <v>76</v>
      </c>
      <c r="K36" s="512"/>
      <c r="L36" s="92" t="s">
        <v>77</v>
      </c>
    </row>
    <row r="37" spans="1:12" ht="3" customHeight="1" x14ac:dyDescent="0.25"/>
  </sheetData>
  <sheetProtection sheet="1" objects="1" scenarios="1"/>
  <mergeCells count="19">
    <mergeCell ref="K32:K33"/>
    <mergeCell ref="L32:L33"/>
    <mergeCell ref="A35:I35"/>
    <mergeCell ref="J35:K35"/>
    <mergeCell ref="J36:K36"/>
    <mergeCell ref="J12:J16"/>
    <mergeCell ref="A17:C17"/>
    <mergeCell ref="A32:E34"/>
    <mergeCell ref="F32:F33"/>
    <mergeCell ref="G32:G33"/>
    <mergeCell ref="H32:H33"/>
    <mergeCell ref="I32:I33"/>
    <mergeCell ref="J32:J33"/>
    <mergeCell ref="H11:K11"/>
    <mergeCell ref="A6:H6"/>
    <mergeCell ref="A7:B7"/>
    <mergeCell ref="C7:F7"/>
    <mergeCell ref="D9:G9"/>
    <mergeCell ref="H9:K9"/>
  </mergeCells>
  <conditionalFormatting sqref="K18">
    <cfRule type="cellIs" dxfId="12" priority="16" operator="lessThan">
      <formula>$J$18*10%</formula>
    </cfRule>
  </conditionalFormatting>
  <conditionalFormatting sqref="K19">
    <cfRule type="cellIs" dxfId="11" priority="15" operator="lessThan">
      <formula>$J$19*10%</formula>
    </cfRule>
  </conditionalFormatting>
  <conditionalFormatting sqref="K20">
    <cfRule type="cellIs" dxfId="10" priority="14" operator="lessThan">
      <formula>$K$20*10%</formula>
    </cfRule>
  </conditionalFormatting>
  <conditionalFormatting sqref="K21">
    <cfRule type="cellIs" priority="13" operator="lessThan">
      <formula>$J$21*10%</formula>
    </cfRule>
  </conditionalFormatting>
  <conditionalFormatting sqref="K22">
    <cfRule type="cellIs" dxfId="9" priority="12" operator="lessThan">
      <formula>$J$22*10%</formula>
    </cfRule>
  </conditionalFormatting>
  <conditionalFormatting sqref="K23">
    <cfRule type="cellIs" dxfId="8" priority="11" operator="lessThan">
      <formula>$J$23*10%</formula>
    </cfRule>
  </conditionalFormatting>
  <conditionalFormatting sqref="K24">
    <cfRule type="cellIs" dxfId="7" priority="10" operator="lessThan">
      <formula>$J$24*10%</formula>
    </cfRule>
  </conditionalFormatting>
  <conditionalFormatting sqref="K25">
    <cfRule type="cellIs" dxfId="6" priority="8" operator="lessThan">
      <formula>$J$25*10%</formula>
    </cfRule>
    <cfRule type="cellIs" priority="9" operator="lessThan">
      <formula>$J$25*10%</formula>
    </cfRule>
  </conditionalFormatting>
  <conditionalFormatting sqref="K26">
    <cfRule type="cellIs" dxfId="5" priority="7" operator="lessThan">
      <formula>$J$26*10%</formula>
    </cfRule>
  </conditionalFormatting>
  <conditionalFormatting sqref="K27">
    <cfRule type="cellIs" dxfId="4" priority="6" operator="lessThan">
      <formula>$J$27</formula>
    </cfRule>
  </conditionalFormatting>
  <conditionalFormatting sqref="K28">
    <cfRule type="cellIs" dxfId="3" priority="5" operator="lessThan">
      <formula>$J$28*10%</formula>
    </cfRule>
  </conditionalFormatting>
  <conditionalFormatting sqref="K29">
    <cfRule type="cellIs" dxfId="2" priority="4" operator="lessThan">
      <formula>$J$29*10%</formula>
    </cfRule>
  </conditionalFormatting>
  <conditionalFormatting sqref="K30">
    <cfRule type="cellIs" dxfId="1" priority="2" operator="lessThan">
      <formula>$J$30*10%</formula>
    </cfRule>
    <cfRule type="cellIs" priority="3" operator="lessThan">
      <formula>$J$30*10%</formula>
    </cfRule>
  </conditionalFormatting>
  <conditionalFormatting sqref="K31">
    <cfRule type="cellIs" dxfId="0" priority="1" operator="lessThan">
      <formula>$J$31*10%</formula>
    </cfRule>
  </conditionalFormatting>
  <pageMargins left="0.15748031496062992" right="0.15748031496062992" top="0.55118110236220474" bottom="0.78740157480314965" header="0.31496062992125984" footer="0.31496062992125984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3AF1C-EF63-4251-9592-A673B5394852}">
  <dimension ref="A1:J44"/>
  <sheetViews>
    <sheetView workbookViewId="0">
      <selection activeCell="E17" sqref="E17:F17"/>
    </sheetView>
  </sheetViews>
  <sheetFormatPr baseColWidth="10" defaultColWidth="0" defaultRowHeight="13.2" zeroHeight="1" x14ac:dyDescent="0.25"/>
  <cols>
    <col min="1" max="2" width="10.6640625" style="367" customWidth="1"/>
    <col min="3" max="3" width="4.109375" style="367" customWidth="1"/>
    <col min="4" max="4" width="16.6640625" style="367" customWidth="1"/>
    <col min="5" max="5" width="9.6640625" style="367" bestFit="1" customWidth="1"/>
    <col min="6" max="8" width="10.6640625" style="367" customWidth="1"/>
    <col min="9" max="9" width="8.6640625" style="367" customWidth="1"/>
    <col min="10" max="10" width="2.5546875" style="367" customWidth="1"/>
    <col min="11" max="16384" width="10.6640625" style="367" hidden="1"/>
  </cols>
  <sheetData>
    <row r="1" spans="1:9" x14ac:dyDescent="0.25"/>
    <row r="2" spans="1:9" ht="15.6" x14ac:dyDescent="0.3">
      <c r="A2" s="366"/>
      <c r="B2" s="366"/>
    </row>
    <row r="3" spans="1:9" x14ac:dyDescent="0.25"/>
    <row r="4" spans="1:9" ht="17.399999999999999" x14ac:dyDescent="0.3">
      <c r="A4" s="618" t="s">
        <v>106</v>
      </c>
      <c r="B4" s="618"/>
      <c r="C4" s="368"/>
      <c r="D4" s="368"/>
      <c r="E4" s="368"/>
      <c r="F4" s="369"/>
    </row>
    <row r="5" spans="1:9" ht="13.8" x14ac:dyDescent="0.25">
      <c r="A5" s="619" t="s">
        <v>107</v>
      </c>
      <c r="B5" s="619"/>
      <c r="C5" s="619"/>
      <c r="D5" s="619"/>
      <c r="E5" s="619"/>
      <c r="F5" s="619"/>
      <c r="G5" s="619"/>
      <c r="H5" s="619"/>
    </row>
    <row r="6" spans="1:9" ht="13.8" x14ac:dyDescent="0.25">
      <c r="A6" s="370"/>
      <c r="B6" s="370"/>
      <c r="C6" s="370"/>
      <c r="D6" s="370"/>
    </row>
    <row r="7" spans="1:9" ht="13.8" x14ac:dyDescent="0.25">
      <c r="A7" s="371" t="s">
        <v>79</v>
      </c>
      <c r="B7" s="372"/>
      <c r="C7" s="370"/>
      <c r="D7" s="398" t="str">
        <f>IF(VN!B14="","",VN!B14)</f>
        <v/>
      </c>
    </row>
    <row r="8" spans="1:9" ht="13.8" x14ac:dyDescent="0.25">
      <c r="A8" s="370"/>
      <c r="B8" s="370"/>
      <c r="C8" s="370"/>
      <c r="D8" s="370"/>
    </row>
    <row r="9" spans="1:9" ht="21" customHeight="1" x14ac:dyDescent="0.25">
      <c r="B9" s="620" t="s">
        <v>108</v>
      </c>
      <c r="C9" s="621"/>
      <c r="D9" s="621"/>
      <c r="E9" s="621"/>
      <c r="F9" s="622"/>
    </row>
    <row r="10" spans="1:9" ht="21" customHeight="1" x14ac:dyDescent="0.25">
      <c r="B10" s="623" t="s">
        <v>109</v>
      </c>
      <c r="C10" s="624"/>
      <c r="D10" s="625"/>
      <c r="E10" s="623" t="s">
        <v>110</v>
      </c>
      <c r="F10" s="625"/>
    </row>
    <row r="11" spans="1:9" ht="21" customHeight="1" x14ac:dyDescent="0.25">
      <c r="B11" s="613" t="s">
        <v>111</v>
      </c>
      <c r="C11" s="614"/>
      <c r="D11" s="615"/>
      <c r="E11" s="616">
        <f>+'VN-Beiblatt C1'!O33</f>
        <v>0</v>
      </c>
      <c r="F11" s="617"/>
    </row>
    <row r="12" spans="1:9" ht="21" customHeight="1" x14ac:dyDescent="0.25">
      <c r="B12" s="613" t="s">
        <v>112</v>
      </c>
      <c r="C12" s="614"/>
      <c r="D12" s="615"/>
      <c r="E12" s="616">
        <f>+'VN-Beiblatt C2'!F32</f>
        <v>0</v>
      </c>
      <c r="F12" s="617"/>
    </row>
    <row r="13" spans="1:9" ht="21" customHeight="1" x14ac:dyDescent="0.25">
      <c r="B13" s="613" t="s">
        <v>113</v>
      </c>
      <c r="C13" s="614"/>
      <c r="D13" s="615"/>
      <c r="E13" s="616">
        <f>+'VN-Beiblatt C3'!S34</f>
        <v>0</v>
      </c>
      <c r="F13" s="617"/>
    </row>
    <row r="14" spans="1:9" ht="21" customHeight="1" x14ac:dyDescent="0.25">
      <c r="A14" s="373"/>
      <c r="B14" s="613" t="s">
        <v>114</v>
      </c>
      <c r="C14" s="614"/>
      <c r="D14" s="615"/>
      <c r="E14" s="616">
        <f>+'VN-Beiblatt D'!H32</f>
        <v>0</v>
      </c>
      <c r="F14" s="617"/>
      <c r="G14" s="373"/>
      <c r="H14" s="373"/>
      <c r="I14" s="373"/>
    </row>
    <row r="15" spans="1:9" ht="21" customHeight="1" x14ac:dyDescent="0.25">
      <c r="B15" s="631" t="s">
        <v>115</v>
      </c>
      <c r="C15" s="632"/>
      <c r="D15" s="633"/>
      <c r="E15" s="634">
        <f>SUM(E11:F14)</f>
        <v>0</v>
      </c>
      <c r="F15" s="635"/>
    </row>
    <row r="16" spans="1:9" ht="9.75" customHeight="1" x14ac:dyDescent="0.25">
      <c r="B16" s="636"/>
      <c r="C16" s="637"/>
      <c r="D16" s="637"/>
      <c r="E16" s="637"/>
      <c r="F16" s="638"/>
    </row>
    <row r="17" spans="1:9" s="373" customFormat="1" ht="24.9" customHeight="1" x14ac:dyDescent="0.25">
      <c r="A17" s="367"/>
      <c r="B17" s="639" t="s">
        <v>116</v>
      </c>
      <c r="C17" s="640"/>
      <c r="D17" s="641"/>
      <c r="E17" s="642">
        <f>+VN!B41</f>
        <v>0</v>
      </c>
      <c r="F17" s="643"/>
      <c r="G17" s="367"/>
      <c r="H17" s="367"/>
      <c r="I17" s="367"/>
    </row>
    <row r="18" spans="1:9" ht="24.9" customHeight="1" x14ac:dyDescent="0.25">
      <c r="B18" s="626" t="s">
        <v>117</v>
      </c>
      <c r="C18" s="627"/>
      <c r="D18" s="628"/>
      <c r="E18" s="629">
        <f>E15-E17</f>
        <v>0</v>
      </c>
      <c r="F18" s="630"/>
    </row>
    <row r="19" spans="1:9" ht="15.75" customHeight="1" x14ac:dyDescent="0.25"/>
    <row r="20" spans="1:9" ht="31.5" customHeight="1" x14ac:dyDescent="0.3">
      <c r="A20" s="644" t="s">
        <v>118</v>
      </c>
      <c r="B20" s="644"/>
    </row>
    <row r="21" spans="1:9" ht="13.8" thickBot="1" x14ac:dyDescent="0.3"/>
    <row r="22" spans="1:9" ht="20.100000000000001" customHeight="1" x14ac:dyDescent="0.25">
      <c r="A22" s="374" t="s">
        <v>119</v>
      </c>
      <c r="B22" s="375"/>
      <c r="C22" s="375"/>
      <c r="D22" s="375"/>
      <c r="E22" s="375"/>
      <c r="F22" s="375"/>
      <c r="G22" s="375"/>
      <c r="H22" s="375"/>
      <c r="I22" s="376"/>
    </row>
    <row r="23" spans="1:9" ht="13.8" x14ac:dyDescent="0.25">
      <c r="A23" s="377" t="s">
        <v>120</v>
      </c>
      <c r="B23" s="378"/>
      <c r="C23" s="378"/>
      <c r="D23" s="378"/>
      <c r="E23" s="378"/>
      <c r="F23" s="378"/>
      <c r="G23" s="378"/>
      <c r="H23" s="378"/>
      <c r="I23" s="379"/>
    </row>
    <row r="24" spans="1:9" ht="13.8" x14ac:dyDescent="0.25">
      <c r="A24" s="377" t="s">
        <v>121</v>
      </c>
      <c r="B24" s="378"/>
      <c r="C24" s="378"/>
      <c r="D24" s="378"/>
      <c r="E24" s="378"/>
      <c r="F24" s="378"/>
      <c r="G24" s="378"/>
      <c r="H24" s="378"/>
      <c r="I24" s="379"/>
    </row>
    <row r="25" spans="1:9" ht="13.8" x14ac:dyDescent="0.25">
      <c r="A25" s="377" t="s">
        <v>122</v>
      </c>
      <c r="B25" s="378"/>
      <c r="C25" s="378"/>
      <c r="D25" s="378"/>
      <c r="E25" s="378"/>
      <c r="F25" s="378"/>
      <c r="G25" s="378"/>
      <c r="H25" s="378"/>
      <c r="I25" s="379"/>
    </row>
    <row r="26" spans="1:9" ht="13.8" x14ac:dyDescent="0.25">
      <c r="A26" s="377" t="s">
        <v>123</v>
      </c>
      <c r="B26" s="378"/>
      <c r="C26" s="378"/>
      <c r="D26" s="378"/>
      <c r="E26" s="378"/>
      <c r="F26" s="378"/>
      <c r="G26" s="378"/>
      <c r="H26" s="378"/>
      <c r="I26" s="379"/>
    </row>
    <row r="27" spans="1:9" x14ac:dyDescent="0.25">
      <c r="A27" s="380"/>
      <c r="B27" s="381"/>
      <c r="C27" s="381"/>
      <c r="D27" s="381"/>
      <c r="E27" s="381"/>
      <c r="F27" s="381"/>
      <c r="G27" s="381"/>
      <c r="H27" s="381"/>
      <c r="I27" s="382"/>
    </row>
    <row r="28" spans="1:9" x14ac:dyDescent="0.25">
      <c r="A28" s="380"/>
      <c r="B28" s="381"/>
      <c r="C28" s="381"/>
      <c r="D28" s="381"/>
      <c r="E28" s="381"/>
      <c r="F28" s="381"/>
      <c r="G28" s="381"/>
      <c r="H28" s="381"/>
      <c r="I28" s="382"/>
    </row>
    <row r="29" spans="1:9" x14ac:dyDescent="0.25">
      <c r="A29" s="380"/>
      <c r="B29" s="381"/>
      <c r="C29" s="381"/>
      <c r="D29" s="381"/>
      <c r="E29" s="381"/>
      <c r="F29" s="381"/>
      <c r="G29" s="381"/>
      <c r="H29" s="381"/>
      <c r="I29" s="382"/>
    </row>
    <row r="30" spans="1:9" ht="14.4" thickBot="1" x14ac:dyDescent="0.3">
      <c r="A30" s="380"/>
      <c r="B30" s="645"/>
      <c r="C30" s="645"/>
      <c r="D30" s="645"/>
      <c r="E30" s="381"/>
      <c r="F30" s="646"/>
      <c r="G30" s="646"/>
      <c r="H30" s="646"/>
      <c r="I30" s="382"/>
    </row>
    <row r="31" spans="1:9" ht="13.8" x14ac:dyDescent="0.25">
      <c r="A31" s="377"/>
      <c r="B31" s="383" t="s">
        <v>31</v>
      </c>
      <c r="C31" s="384"/>
      <c r="D31" s="384"/>
      <c r="E31" s="384"/>
      <c r="F31" s="383" t="s">
        <v>124</v>
      </c>
      <c r="G31" s="384"/>
      <c r="H31" s="384"/>
      <c r="I31" s="382"/>
    </row>
    <row r="32" spans="1:9" x14ac:dyDescent="0.25">
      <c r="A32" s="380"/>
      <c r="B32" s="384"/>
      <c r="C32" s="384"/>
      <c r="D32" s="384"/>
      <c r="E32" s="384"/>
      <c r="F32" s="384"/>
      <c r="G32" s="384"/>
      <c r="H32" s="384"/>
      <c r="I32" s="382"/>
    </row>
    <row r="33" spans="1:9" x14ac:dyDescent="0.25">
      <c r="A33" s="380"/>
      <c r="B33" s="384"/>
      <c r="C33" s="384"/>
      <c r="D33" s="384"/>
      <c r="E33" s="384"/>
      <c r="F33" s="384"/>
      <c r="G33" s="384"/>
      <c r="H33" s="384"/>
      <c r="I33" s="382"/>
    </row>
    <row r="34" spans="1:9" x14ac:dyDescent="0.25">
      <c r="A34" s="380"/>
      <c r="B34" s="384"/>
      <c r="C34" s="384"/>
      <c r="D34" s="384"/>
      <c r="E34" s="384"/>
      <c r="F34" s="384"/>
      <c r="G34" s="384"/>
      <c r="H34" s="384"/>
      <c r="I34" s="382"/>
    </row>
    <row r="35" spans="1:9" x14ac:dyDescent="0.25">
      <c r="A35" s="380"/>
      <c r="B35" s="384"/>
      <c r="C35" s="384"/>
      <c r="D35" s="384"/>
      <c r="E35" s="384"/>
      <c r="F35" s="384"/>
      <c r="G35" s="384"/>
      <c r="H35" s="384"/>
      <c r="I35" s="382"/>
    </row>
    <row r="36" spans="1:9" x14ac:dyDescent="0.25">
      <c r="A36" s="380"/>
      <c r="B36" s="384"/>
      <c r="C36" s="384"/>
      <c r="D36" s="384"/>
      <c r="E36" s="384"/>
      <c r="F36" s="384"/>
      <c r="G36" s="384"/>
      <c r="H36" s="384"/>
      <c r="I36" s="382"/>
    </row>
    <row r="37" spans="1:9" ht="21" customHeight="1" thickBot="1" x14ac:dyDescent="0.3">
      <c r="A37" s="380"/>
      <c r="B37" s="645"/>
      <c r="C37" s="645"/>
      <c r="D37" s="645"/>
      <c r="E37" s="384"/>
      <c r="F37" s="647"/>
      <c r="G37" s="647"/>
      <c r="H37" s="647"/>
      <c r="I37" s="382"/>
    </row>
    <row r="38" spans="1:9" ht="13.8" x14ac:dyDescent="0.25">
      <c r="A38" s="380"/>
      <c r="B38" s="383" t="s">
        <v>31</v>
      </c>
      <c r="C38" s="384"/>
      <c r="D38" s="384"/>
      <c r="E38" s="384"/>
      <c r="F38" s="383" t="s">
        <v>125</v>
      </c>
      <c r="G38" s="384"/>
      <c r="H38" s="384"/>
      <c r="I38" s="382"/>
    </row>
    <row r="39" spans="1:9" ht="13.8" x14ac:dyDescent="0.25">
      <c r="A39" s="380"/>
      <c r="B39" s="384"/>
      <c r="C39" s="384"/>
      <c r="D39" s="384"/>
      <c r="E39" s="384"/>
      <c r="F39" s="383" t="s">
        <v>126</v>
      </c>
      <c r="G39" s="384"/>
      <c r="H39" s="384"/>
      <c r="I39" s="382"/>
    </row>
    <row r="40" spans="1:9" ht="13.8" thickBot="1" x14ac:dyDescent="0.3">
      <c r="A40" s="385"/>
      <c r="B40" s="386"/>
      <c r="C40" s="386"/>
      <c r="D40" s="386"/>
      <c r="E40" s="386"/>
      <c r="F40" s="386"/>
      <c r="G40" s="386"/>
      <c r="H40" s="386"/>
      <c r="I40" s="387"/>
    </row>
    <row r="41" spans="1:9" ht="6" customHeight="1" x14ac:dyDescent="0.25"/>
    <row r="44" spans="1:9" ht="21" hidden="1" customHeight="1" x14ac:dyDescent="0.25"/>
  </sheetData>
  <sheetProtection sheet="1" objects="1" scenarios="1"/>
  <mergeCells count="25">
    <mergeCell ref="A20:B20"/>
    <mergeCell ref="B30:D30"/>
    <mergeCell ref="F30:H30"/>
    <mergeCell ref="B37:D37"/>
    <mergeCell ref="F37:H37"/>
    <mergeCell ref="B18:D18"/>
    <mergeCell ref="E18:F18"/>
    <mergeCell ref="B12:D12"/>
    <mergeCell ref="E12:F12"/>
    <mergeCell ref="B13:D13"/>
    <mergeCell ref="E13:F13"/>
    <mergeCell ref="B14:D14"/>
    <mergeCell ref="E14:F14"/>
    <mergeCell ref="B15:D15"/>
    <mergeCell ref="E15:F15"/>
    <mergeCell ref="B16:F16"/>
    <mergeCell ref="B17:D17"/>
    <mergeCell ref="E17:F17"/>
    <mergeCell ref="B11:D11"/>
    <mergeCell ref="E11:F11"/>
    <mergeCell ref="A4:B4"/>
    <mergeCell ref="A5:H5"/>
    <mergeCell ref="B9:F9"/>
    <mergeCell ref="B10:D10"/>
    <mergeCell ref="E10:F10"/>
  </mergeCells>
  <pageMargins left="0.5" right="0.23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Information</vt:lpstr>
      <vt:lpstr>VN</vt:lpstr>
      <vt:lpstr>VN-Beiblatt C1</vt:lpstr>
      <vt:lpstr>VN-Beiblatt C2</vt:lpstr>
      <vt:lpstr>VN-Beiblatt C3</vt:lpstr>
      <vt:lpstr>VN-Beiblatt D</vt:lpstr>
      <vt:lpstr>VN-Ergebnis und Bestätigung</vt:lpstr>
      <vt:lpstr>'VN-Beiblatt C3'!Druckbereich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 Unna - Praktikant</dc:creator>
  <cp:lastModifiedBy>Martin Kusber</cp:lastModifiedBy>
  <cp:lastPrinted>2025-03-05T14:33:07Z</cp:lastPrinted>
  <dcterms:created xsi:type="dcterms:W3CDTF">2025-01-08T10:41:44Z</dcterms:created>
  <dcterms:modified xsi:type="dcterms:W3CDTF">2025-03-05T15:09:53Z</dcterms:modified>
</cp:coreProperties>
</file>